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<sst xmlns="http://schemas.openxmlformats.org/spreadsheetml/2006/main" count="444" uniqueCount="287">
  <si>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</si>
  <si>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</si>
  <si>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</si>
  <si>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</si>
  <si>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</si>
  <si>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</si>
  <si>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</si>
  <si>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</si>
  <si>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</si>
  <si>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</si>
  <si>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</si>
  <si>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</si>
  <si>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</si>
  <si>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</si>
  <si>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</si>
  <si>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</si>
  <si>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</si>
  <si>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</si>
  <si>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</si>
  <si>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</si>
  <si>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</si>
  <si>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</si>
  <si>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</si>
  <si>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</si>
  <si>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</si>
  <si>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</si>
  <si>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</si>
  <si>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</si>
  <si>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</si>
  <si>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</si>
  <si>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</si>
  <si>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</si>
  <si>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</si>
  <si>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</si>
  <si>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</si>
  <si>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</si>
  <si>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</si>
  <si>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</si>
  <si>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</si>
  <si>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</si>
  <si>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</si>
  <si>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</si>
  <si>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</si>
  <si>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</si>
  <si>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</si>
  <si>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</si>
  <si>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</si>
  <si>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</si>
  <si>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</si>
  <si>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</si>
  <si>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</si>
  <si>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</si>
  <si>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</si>
  <si>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</si>
  <si>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</si>
  <si>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</si>
  <si>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</si>
  <si>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</si>
  <si>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مصرف ايلاف الاسلامي</t>
  </si>
  <si>
    <t>BELF</t>
  </si>
  <si>
    <t>VMES</t>
  </si>
  <si>
    <t xml:space="preserve">بين النهرين للاستثمارات المالية </t>
  </si>
  <si>
    <t>المصرف المتحد</t>
  </si>
  <si>
    <t>BUND</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</si>
  <si>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</si>
  <si>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</si>
  <si>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</si>
  <si>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</si>
  <si>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</si>
  <si>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</si>
  <si>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</si>
  <si>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</si>
  <si>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</si>
  <si>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</si>
  <si>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</si>
  <si>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</si>
  <si>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</si>
  <si>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</si>
  <si>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</si>
  <si>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</si>
  <si>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</si>
  <si>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</si>
  <si>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</si>
  <si>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</si>
  <si>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</si>
  <si>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</si>
  <si>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</si>
  <si>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</si>
  <si>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</si>
  <si>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</si>
  <si>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</si>
  <si>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</si>
  <si>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</si>
  <si>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</si>
  <si>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</si>
  <si>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</si>
  <si>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</si>
  <si>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</si>
  <si>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</si>
  <si>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</si>
  <si>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</si>
  <si>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</si>
  <si>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</si>
  <si>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</si>
  <si>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</si>
  <si>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</si>
  <si>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</si>
  <si>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</si>
  <si>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</si>
  <si>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</si>
  <si>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</si>
  <si>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</si>
  <si>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</si>
  <si>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</si>
  <si>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</si>
  <si>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</si>
  <si>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</si>
  <si>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</si>
  <si>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</si>
  <si>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</si>
  <si>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</si>
  <si>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</si>
  <si>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</si>
  <si>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</si>
  <si>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فنادق المنصور (HMAN)</t>
  </si>
  <si>
    <t>العراقية للنقل البري(SILT)</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</si>
  <si>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</si>
  <si>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</si>
  <si>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</si>
  <si>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</si>
  <si>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</si>
  <si>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</si>
  <si>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</si>
  <si>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</si>
  <si>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</si>
  <si>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</si>
  <si>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</si>
  <si>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</si>
  <si>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</si>
  <si>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</si>
  <si>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</si>
  <si>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</si>
  <si>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</si>
  <si>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</si>
  <si>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</si>
  <si>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</si>
  <si>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</si>
  <si>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</si>
  <si>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</si>
  <si>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</si>
  <si>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</si>
  <si>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</si>
  <si>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</si>
  <si>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</si>
  <si>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</si>
  <si>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</si>
  <si>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</si>
  <si>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</si>
  <si>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</si>
  <si>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</si>
  <si>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</si>
  <si>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</si>
  <si>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</si>
  <si>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</si>
  <si>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</si>
  <si>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</si>
  <si>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مصرف دجلة والفرات(BDFD)</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</si>
  <si>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</si>
  <si>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</si>
  <si>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</si>
  <si>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</si>
  <si>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</si>
  <si>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</si>
  <si>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</si>
  <si>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</si>
  <si>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</si>
  <si>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</si>
  <si>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</si>
  <si>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</si>
  <si>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</si>
  <si>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</si>
  <si>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</si>
  <si>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</si>
  <si>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</si>
  <si>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</si>
  <si>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</si>
  <si>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</si>
  <si>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</si>
  <si>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</si>
  <si>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</si>
  <si>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</si>
  <si>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</si>
  <si>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</si>
  <si>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</si>
  <si>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بين النهرين للاستثمارات المالية (VMES)</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</si>
  <si>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</si>
  <si>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</si>
  <si>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</si>
  <si>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</si>
  <si>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</si>
  <si>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</si>
  <si>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</si>
  <si>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</si>
  <si>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</si>
  <si>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</si>
  <si>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</si>
  <si>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بغداد للمشروبات الغازية</t>
  </si>
  <si>
    <t>IBSD</t>
  </si>
  <si>
    <t>مصرف الخليج التجاري</t>
  </si>
  <si>
    <t>BGUC</t>
  </si>
  <si>
    <t>الاهلية للتأمين</t>
  </si>
  <si>
    <t>NAHF</t>
  </si>
  <si>
    <t>بغداد العراق للنقل العام (SBPT)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</si>
  <si>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</si>
  <si>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</si>
  <si>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</si>
  <si>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</si>
  <si>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</si>
  <si>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</si>
  <si>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</si>
  <si>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الخميس 2015/8/6 لعدم تقديم الافصاح السنوي لعامي 2014 و2015 والافصاح الفصلي للفصل الاول والثاني لعام 2016 ، سعر الاغلاق (1.250)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</si>
  <si>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</si>
  <si>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</si>
  <si>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 xml:space="preserve">ايقاف التداول على اسهم الشركة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</si>
  <si>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</si>
  <si>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</si>
  <si>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</si>
  <si>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t>بغداد للمشروبات الغازية (IBSD)</t>
  </si>
  <si>
    <t>بغداد لصناعة مواد التغليف (IBPM)</t>
  </si>
  <si>
    <t xml:space="preserve">دعت الشركة مساهميها الى استلام ارباحهم البالغة (20%) من رأس المال الشركة اعتبارا من 2016/10/18 ، مستصحبين معهم المستمسكات الثبوتية المطلوبة .   </t>
  </si>
  <si>
    <t xml:space="preserve">دعت شركة  مساهميها الى مراجعه مقر الشركة الكائن في الزعفرانية لغرض لاستلام ارباحهم لعام 2015 اعتبارا من الاحد  2016/10/23 لغاية يوم الخميس 2016/11/3وحسب رقم الشهادة وبواقع (5000) شهادة يوميا . عدا ايام الجمعة والسبت، مستصحبين معهم المستمسكات الثبوتية. </t>
  </si>
  <si>
    <t>ايقاف التداول على اسهم الشركة اعتبارا من جلسة 2016/9/25  بقرر من مجلس المحافظين استنادا الى كتاب البنك المركزي العراقي المرقم 13640/2/9في  2016/9/22 . سعر الاغلاق (0.160) دينار.</t>
  </si>
  <si>
    <t>فندق فلسطين</t>
  </si>
  <si>
    <t>HPAL</t>
  </si>
  <si>
    <t>الخير للاستثمار المالي</t>
  </si>
  <si>
    <t>VKHF</t>
  </si>
  <si>
    <t>الزوراء للاستثمار المالي</t>
  </si>
  <si>
    <t>VZAF</t>
  </si>
  <si>
    <t>العراقية الاعمال الهندسية (IIEW)</t>
  </si>
  <si>
    <t>BINT</t>
  </si>
  <si>
    <t xml:space="preserve">قطاع الفنادق والسياحة </t>
  </si>
  <si>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ومعالجة العجز المتراكم بمبلغ قدره (33.512.293) دينار واقرار مقسوم الارباح . سيتم ايقاف التداول اعتبارا من الخميس 2016/11/3 .</t>
    </r>
  </si>
  <si>
    <t>الشرق الاوسط لانتاج الاسماك (AMEF)</t>
  </si>
  <si>
    <t xml:space="preserve">الحمراء للتأمين </t>
  </si>
  <si>
    <t>NHAM</t>
  </si>
  <si>
    <t>مصرف ايلاف الاسلامي(BELF)</t>
  </si>
  <si>
    <t>الاهلية للانتاج الزراعي</t>
  </si>
  <si>
    <t>AAHP</t>
  </si>
  <si>
    <t>مصرف الاتحاد العراقي</t>
  </si>
  <si>
    <t>BUOI</t>
  </si>
  <si>
    <r>
      <t>سيعقد اجتماع الهيئة العامة يوم الاثنين 2016/11/14 الساعة العاشرة صباحا في مقر ادارة الشركة لمناقشة الحسابات الختامية للسنة المالية المنتهية في 2015/12/31 والمصادق</t>
    </r>
    <r>
      <rPr>
        <b/>
        <sz val="14"/>
        <color indexed="56"/>
        <rFont val="Arial"/>
        <family val="2"/>
      </rPr>
      <t>ه عليها  واقرار مقسوم الارباح .  سيتم ايقاف التداول اعتبارا من الاربعاء 2016/11/9 .</t>
    </r>
  </si>
  <si>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</si>
  <si>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</si>
  <si>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ايقاف التداول على اسهم الشركةاعتبارا من جلسة الثلاثاء 2016/8/9 لعدم تقديم الافصاح السنوي لعام 2015 . واستمرار الايقاف بقرار مجلس المحافظين استنادا الى كتاب البنك المركزي العراقي المرقم 13640/2/9 في 2016/9/22  . سعر الاغلاق (0.120) دينار.</t>
  </si>
  <si>
    <r>
      <t>سيعقد اجتماع الهيئة العامة يوم الخميس 2016/11/3 الساعة العاشرة صباحا في قاعة اجتماعات مصرف البلاد الاسلامي فرع النصر لمناقشة الحسابات الختامية للسنة المالية المنتهية في 2015/12/31 والمصادق</t>
    </r>
    <r>
      <rPr>
        <b/>
        <sz val="14"/>
        <color indexed="56"/>
        <rFont val="Arial"/>
        <family val="2"/>
      </rPr>
      <t xml:space="preserve">ه عليها .تم ايقاف التداول اعتبارا من الاثنين 2016/10/31، سعر الاغلاق (1.450) </t>
    </r>
  </si>
  <si>
    <t>العراقية للسجاد والمفروشات</t>
  </si>
  <si>
    <t>IITC</t>
  </si>
  <si>
    <r>
      <t>سيعقد اجتماع الهيئة العامة يوم الاحد 2016/11/6 الساعة العاشرة صباحا في مقر الشركة لمناقشة الحسابات الختامية لسنة المالية المنتهية في 2015/12/31 والمصادق</t>
    </r>
    <r>
      <rPr>
        <b/>
        <sz val="14"/>
        <color indexed="56"/>
        <rFont val="Arial"/>
        <family val="2"/>
      </rPr>
      <t xml:space="preserve">ه عليها معالجة الخسائر من الاحتياطيات وانتخاب مجلس ادارة جديد , تم ايقاف التداول اعتبارا من الثلاثاء 2016/11/1 . سعر الاغلاق (0.630) </t>
    </r>
  </si>
  <si>
    <r>
      <t>سيعقد اجتماع الهيئة العامة يوم الاحد 2016/11/13 الساعة العاشرة صباحا في مقر ادارة الشركة لمناقشة الحسابات الختامية للسنة المالية المنتهية في 2015/12/31 والمصادق</t>
    </r>
    <r>
      <rPr>
        <b/>
        <sz val="14"/>
        <color indexed="56"/>
        <rFont val="Arial"/>
        <family val="2"/>
      </rPr>
      <t>ه عليها  واقرار مقسوم الارباح .  سيتم ايقاف التداول اعتبارا من الثلاثاء 2016/11/8 .</t>
    </r>
  </si>
  <si>
    <t>مصرف سومر التجاري(BSUC)</t>
  </si>
  <si>
    <t>المنتجات الزراعية (AIRP)</t>
  </si>
  <si>
    <t>نشرة التداول في السوق النظامي رقم (198)</t>
  </si>
  <si>
    <t>جلسة الاربعاء 2016/11/2</t>
  </si>
  <si>
    <t>العراقية للنقل البري</t>
  </si>
  <si>
    <t>SILT</t>
  </si>
  <si>
    <t>نشرة الشركات غير المتداولة في السوق النظامي لجلسة الاربعاء الموافق 2016/11/2</t>
  </si>
  <si>
    <t>نشرة الشركات غير المتداولة في السوق الثاني لجلسة  الاربعاء الموافق 2016/11/2</t>
  </si>
  <si>
    <t>اخبار الشركات المساهمة المدرجة في سوق العراق للاوراق المالية لجلسة يوم  الاربعاء الموافق 2016/11/2</t>
  </si>
  <si>
    <t>بلغ الرقم القياسي العام (620.700) نقطة مرتفعا بنسبة (0.59%)</t>
  </si>
  <si>
    <t xml:space="preserve">جلسة الاربعاء 2016/11/2 </t>
  </si>
  <si>
    <t>نشرة  تداول الاسهم المشتراة لغير العراقيين في السوق النظامي</t>
  </si>
  <si>
    <t>المصرف التجاري العراقي</t>
  </si>
  <si>
    <t xml:space="preserve">مصرف الخليج التجاري </t>
  </si>
  <si>
    <t xml:space="preserve">قطاع الصناعة </t>
  </si>
  <si>
    <t xml:space="preserve">بغداد للمشروبات الغازية </t>
  </si>
  <si>
    <t xml:space="preserve">مجموع قطاع الصناعة </t>
  </si>
  <si>
    <t xml:space="preserve">فندق بابل </t>
  </si>
  <si>
    <t xml:space="preserve">مجموع قطاع الفنادق والسياحة </t>
  </si>
  <si>
    <t>المجموع الكلي</t>
  </si>
  <si>
    <t>نشرة الشركات المتوقفة عن التداول بقرار من هيئة الاوراق المالية لجلسة الاربعاء الموافق 2016/11/2</t>
  </si>
  <si>
    <t xml:space="preserve">ايقاف التداول على اسهم الشركة اعتبارا من جلسة الثلاثاء 2016/8/9 لعدم تقديم الافصاح السنوي لعام 2015 . سيتم اطلاق التداول على اسهم الشركة اعتبار من جلسة الخميس 2016/11/3 . </t>
  </si>
  <si>
    <t xml:space="preserve">تم اطلاق التداول على اسهم الشركة اعتبار من جلسة الاربعاء 2016/11/2 بعد ايفاء الشركة بمتطلبات الافصاح المالي وتقديم البيانات المالية السنوية 2015 للهيئة والسوق . </t>
  </si>
  <si>
    <t xml:space="preserve">سيتم اطلاق التداول على اسهم الشركة اعتبار من جلسة الخميس 2016/11/3 بعد ايفاء الشركة بمتطلبات الافصاح المالي وتقديم البيانات المالية السنوية 2015 للهيئة والسوق . </t>
  </si>
  <si>
    <t xml:space="preserve">دعت الشركة مساهميها الى استلام ارباحهم البالغة (25%) من رأس المال الشركة اعتبارا من 2016/11/6 ، وسيتم التوزيع  في كل ايام الاسبوع ماعدا يوم الخميس مستصحبين معهم المستمسكات الثبوتية وسوف لن تسلم الارباح الا لاصحابها الاصليين .   </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</si>
  <si>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االشركة من (100) مليار دينار الى (250) مليار دينار وفق المادة (55/اولا) من قانون الشركات .  </t>
  </si>
  <si>
    <t xml:space="preserve">بدء الاكتتاب على الاسهم المطروحة البالغة (150) مليار سهم اعتبارا من 2016/10/23 في مصرف الاقليم التجاري/ فرع بغداد ، تنفيذا لقرار الهيئة العامة المنعقد في في 2016/9/9 زيادة راس مال االشركة من (100) مليار دينار الى (250) مليار دينار وفق المادة (55/اولا) من قانون الشركات.  </t>
  </si>
  <si>
    <r>
      <t>تاجيل اجتماع الهيئة العامة ليوم الجمعة 2016/11/8 لعدم حصول النصاب القانوني في الساعة العاشرة صباحا في مقر ادارة الشركة لمناقشة الحسابات الختامية لسنة المالية المنتهية في 2015/12/31 والمصادق</t>
    </r>
    <r>
      <rPr>
        <b/>
        <sz val="14"/>
        <color indexed="56"/>
        <rFont val="Arial"/>
        <family val="2"/>
      </rPr>
      <t xml:space="preserve">ه عليها واقرار مقسوم الارباح ومناقشة مشروع استثمار جزء من مساحة ارض الشركة .تم ايقاف التداول اعتبارا من الخميس 2016/10/27 ، سعر الاغلاق (13.400) دينار     </t>
    </r>
  </si>
</sst>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5">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2"/>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b/>
      <sz val="18"/>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6"/>
      <color indexed="17"/>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6"/>
      <color rgb="FF00B050"/>
      <name val="Arial"/>
      <family val="2"/>
    </font>
    <font>
      <b/>
      <sz val="22"/>
      <color rgb="FF002060"/>
      <name val="Arial"/>
      <family val="2"/>
    </font>
    <font>
      <b/>
      <sz val="13"/>
      <color theme="0"/>
      <name val="Arial Narrow"/>
      <family val="2"/>
    </font>
    <font>
      <b/>
      <sz val="14"/>
      <color rgb="FF002060"/>
      <name val="Calibri"/>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style="thin"/>
      <right style="thin">
        <color theme="1"/>
      </right>
      <top style="thin"/>
      <bottom style="thin">
        <color theme="1"/>
      </bottom>
    </border>
    <border>
      <left/>
      <right/>
      <top style="thin"/>
      <bottom style="thin"/>
    </border>
    <border>
      <left/>
      <right/>
      <top/>
      <bottom style="thin"/>
    </border>
    <border>
      <left>
        <color indexed="63"/>
      </left>
      <right>
        <color indexed="63"/>
      </right>
      <top>
        <color indexed="63"/>
      </top>
      <bottom style="thin">
        <color theme="1"/>
      </bottom>
    </border>
    <border>
      <left style="thin">
        <color indexed="18"/>
      </left>
      <right style="thin">
        <color indexed="18"/>
      </right>
      <top style="thin"/>
      <bottom style="thin">
        <color indexed="18"/>
      </bottom>
    </border>
    <border>
      <left/>
      <right style="thin"/>
      <top style="thin"/>
      <bottom style="thin"/>
    </border>
    <border>
      <left>
        <color indexed="63"/>
      </left>
      <right style="thin">
        <color theme="0"/>
      </right>
      <top>
        <color indexed="63"/>
      </top>
      <bottom style="thin">
        <color theme="0"/>
      </bottom>
    </border>
    <border>
      <left style="thin"/>
      <right/>
      <top style="thin"/>
      <bottom style="thin"/>
    </border>
    <border>
      <left style="thin">
        <color indexed="18"/>
      </left>
      <right/>
      <top style="thin"/>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5" fillId="1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5" fillId="1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5" fillId="29"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5" fillId="31"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5" fillId="33"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5" fillId="35"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 fillId="37"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5" fillId="39"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2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5" fillId="31"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5"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 fillId="5" borderId="0" applyNumberFormat="0" applyBorder="0" applyAlignment="0" applyProtection="0"/>
    <xf numFmtId="0" fontId="63" fillId="45" borderId="1" applyNumberFormat="0" applyAlignment="0" applyProtection="0"/>
    <xf numFmtId="0" fontId="63" fillId="45" borderId="1" applyNumberFormat="0" applyAlignment="0" applyProtection="0"/>
    <xf numFmtId="0" fontId="7" fillId="46" borderId="2" applyNumberFormat="0" applyAlignment="0" applyProtection="0"/>
    <xf numFmtId="0" fontId="64" fillId="47" borderId="3" applyNumberFormat="0" applyAlignment="0" applyProtection="0"/>
    <xf numFmtId="0" fontId="64"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7" fillId="49" borderId="0" applyNumberFormat="0" applyBorder="0" applyAlignment="0" applyProtection="0"/>
    <xf numFmtId="0" fontId="67" fillId="49" borderId="0" applyNumberFormat="0" applyBorder="0" applyAlignment="0" applyProtection="0"/>
    <xf numFmtId="0" fontId="10" fillId="7" borderId="0" applyNumberFormat="0" applyBorder="0" applyAlignment="0" applyProtection="0"/>
    <xf numFmtId="0" fontId="68" fillId="0" borderId="5" applyNumberFormat="0" applyFill="0" applyAlignment="0" applyProtection="0"/>
    <xf numFmtId="0" fontId="68" fillId="0" borderId="5" applyNumberFormat="0" applyFill="0" applyAlignment="0" applyProtection="0"/>
    <xf numFmtId="0" fontId="11" fillId="0" borderId="6"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12"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13" fillId="0" borderId="10"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1" fillId="0" borderId="0" applyNumberFormat="0" applyFill="0" applyBorder="0" applyAlignment="0" applyProtection="0"/>
    <xf numFmtId="0" fontId="72" fillId="50" borderId="1" applyNumberFormat="0" applyAlignment="0" applyProtection="0"/>
    <xf numFmtId="0" fontId="72" fillId="50" borderId="1" applyNumberFormat="0" applyAlignment="0" applyProtection="0"/>
    <xf numFmtId="0" fontId="14" fillId="13" borderId="2" applyNumberFormat="0" applyAlignment="0" applyProtection="0"/>
    <xf numFmtId="0" fontId="73" fillId="0" borderId="11" applyNumberFormat="0" applyFill="0" applyAlignment="0" applyProtection="0"/>
    <xf numFmtId="0" fontId="73" fillId="0" borderId="11" applyNumberFormat="0" applyFill="0" applyAlignment="0" applyProtection="0"/>
    <xf numFmtId="0" fontId="15" fillId="0" borderId="12" applyNumberFormat="0" applyFill="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5" fillId="45" borderId="15" applyNumberFormat="0" applyAlignment="0" applyProtection="0"/>
    <xf numFmtId="0" fontId="75"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17" applyNumberFormat="0" applyFill="0" applyAlignment="0" applyProtection="0"/>
    <xf numFmtId="0" fontId="77" fillId="0" borderId="17" applyNumberFormat="0" applyFill="0" applyAlignment="0" applyProtection="0"/>
    <xf numFmtId="0" fontId="19" fillId="0" borderId="18"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155">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9" fillId="55" borderId="19" xfId="143" applyFont="1" applyFill="1" applyBorder="1" applyAlignment="1">
      <alignment horizontal="center" vertical="center"/>
      <protection/>
    </xf>
    <xf numFmtId="0" fontId="79" fillId="55" borderId="19" xfId="143" applyFont="1" applyFill="1" applyBorder="1" applyAlignment="1">
      <alignment horizontal="center" vertical="center" wrapText="1"/>
      <protection/>
    </xf>
    <xf numFmtId="0" fontId="80" fillId="0" borderId="20" xfId="0" applyFont="1" applyBorder="1" applyAlignment="1">
      <alignment/>
    </xf>
    <xf numFmtId="0" fontId="81" fillId="0" borderId="0" xfId="0" applyFont="1" applyAlignment="1">
      <alignment/>
    </xf>
    <xf numFmtId="0" fontId="82" fillId="0" borderId="0" xfId="0" applyFont="1" applyAlignment="1">
      <alignment/>
    </xf>
    <xf numFmtId="0" fontId="78" fillId="0" borderId="0" xfId="0" applyFont="1" applyAlignment="1">
      <alignment/>
    </xf>
    <xf numFmtId="0" fontId="83" fillId="0" borderId="0" xfId="0" applyFont="1" applyAlignment="1">
      <alignment/>
    </xf>
    <xf numFmtId="0" fontId="80" fillId="0" borderId="0" xfId="0" applyFont="1" applyBorder="1" applyAlignment="1">
      <alignment/>
    </xf>
    <xf numFmtId="0" fontId="84" fillId="0" borderId="0" xfId="0" applyFont="1" applyAlignment="1">
      <alignment/>
    </xf>
    <xf numFmtId="0" fontId="85" fillId="0" borderId="0" xfId="0" applyFont="1" applyAlignment="1">
      <alignment/>
    </xf>
    <xf numFmtId="0" fontId="86" fillId="0" borderId="21" xfId="144" applyFont="1" applyBorder="1" applyAlignment="1">
      <alignment horizontal="center" vertical="center"/>
      <protection/>
    </xf>
    <xf numFmtId="0" fontId="86" fillId="0" borderId="21" xfId="144" applyFont="1" applyBorder="1" applyAlignment="1">
      <alignment horizontal="center" vertical="center" wrapText="1"/>
      <protection/>
    </xf>
    <xf numFmtId="0" fontId="87" fillId="0" borderId="19" xfId="0" applyFont="1" applyBorder="1" applyAlignment="1">
      <alignment vertical="center" wrapText="1"/>
    </xf>
    <xf numFmtId="0" fontId="88" fillId="0" borderId="19" xfId="0" applyFont="1" applyFill="1" applyBorder="1" applyAlignment="1">
      <alignment vertical="center"/>
    </xf>
    <xf numFmtId="181" fontId="88" fillId="0" borderId="19" xfId="0" applyNumberFormat="1" applyFont="1" applyBorder="1" applyAlignment="1">
      <alignment horizontal="center" vertical="center"/>
    </xf>
    <xf numFmtId="0" fontId="88" fillId="0" borderId="19" xfId="0" applyFont="1" applyBorder="1" applyAlignment="1">
      <alignment horizontal="center" vertical="center"/>
    </xf>
    <xf numFmtId="3" fontId="88" fillId="0" borderId="19" xfId="0" applyNumberFormat="1" applyFont="1" applyBorder="1" applyAlignment="1">
      <alignment horizontal="right" vertical="center"/>
    </xf>
    <xf numFmtId="181" fontId="79" fillId="0" borderId="19" xfId="0" applyNumberFormat="1" applyFont="1" applyBorder="1" applyAlignment="1">
      <alignment horizontal="center" vertical="center"/>
    </xf>
    <xf numFmtId="181" fontId="88" fillId="0" borderId="0" xfId="0" applyNumberFormat="1" applyFont="1" applyBorder="1" applyAlignment="1">
      <alignment horizontal="center" vertical="center"/>
    </xf>
    <xf numFmtId="0" fontId="88" fillId="0" borderId="21" xfId="144" applyFont="1" applyBorder="1" applyAlignment="1">
      <alignment horizontal="center" vertical="center"/>
      <protection/>
    </xf>
    <xf numFmtId="0" fontId="88" fillId="0" borderId="22" xfId="0" applyFont="1" applyFill="1" applyBorder="1" applyAlignment="1">
      <alignment vertical="center"/>
    </xf>
    <xf numFmtId="0" fontId="0" fillId="0" borderId="23" xfId="0" applyBorder="1" applyAlignment="1">
      <alignment/>
    </xf>
    <xf numFmtId="0" fontId="78" fillId="0" borderId="23" xfId="0" applyFont="1" applyBorder="1" applyAlignment="1">
      <alignment/>
    </xf>
    <xf numFmtId="0" fontId="89" fillId="0" borderId="24" xfId="327" applyFont="1" applyBorder="1" applyAlignment="1">
      <alignment vertical="center"/>
      <protection/>
    </xf>
    <xf numFmtId="0" fontId="89" fillId="0" borderId="25" xfId="327" applyFont="1" applyBorder="1" applyAlignment="1">
      <alignment vertical="center"/>
      <protection/>
    </xf>
    <xf numFmtId="0" fontId="0" fillId="0" borderId="25" xfId="0" applyBorder="1" applyAlignment="1">
      <alignment/>
    </xf>
    <xf numFmtId="0" fontId="78"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0" fillId="0" borderId="19" xfId="0" applyFont="1" applyBorder="1" applyAlignment="1">
      <alignment vertical="center" wrapText="1"/>
    </xf>
    <xf numFmtId="181" fontId="90" fillId="0" borderId="19" xfId="0" applyNumberFormat="1" applyFont="1" applyBorder="1" applyAlignment="1">
      <alignment horizontal="right" vertical="center" wrapText="1"/>
    </xf>
    <xf numFmtId="4" fontId="88" fillId="0" borderId="19" xfId="0" applyNumberFormat="1" applyFont="1" applyBorder="1" applyAlignment="1">
      <alignment horizontal="center" vertical="center"/>
    </xf>
    <xf numFmtId="0" fontId="91" fillId="0" borderId="24" xfId="327" applyFont="1" applyBorder="1" applyAlignment="1">
      <alignment horizontal="right" vertical="center"/>
      <protection/>
    </xf>
    <xf numFmtId="0" fontId="92" fillId="0" borderId="25" xfId="0" applyFont="1" applyBorder="1" applyAlignment="1">
      <alignment vertical="center"/>
    </xf>
    <xf numFmtId="0" fontId="92" fillId="0" borderId="25" xfId="0" applyFont="1" applyBorder="1" applyAlignment="1">
      <alignment/>
    </xf>
    <xf numFmtId="0" fontId="93" fillId="0" borderId="25" xfId="0" applyFont="1" applyBorder="1" applyAlignment="1">
      <alignment/>
    </xf>
    <xf numFmtId="0" fontId="93" fillId="0" borderId="25" xfId="0" applyFont="1" applyBorder="1" applyAlignment="1">
      <alignment vertical="center"/>
    </xf>
    <xf numFmtId="0" fontId="91" fillId="0" borderId="25" xfId="327" applyFont="1" applyBorder="1" applyAlignment="1">
      <alignment horizontal="right" vertical="center"/>
      <protection/>
    </xf>
    <xf numFmtId="0" fontId="94" fillId="0" borderId="25" xfId="0" applyFont="1" applyBorder="1" applyAlignment="1">
      <alignment vertical="center"/>
    </xf>
    <xf numFmtId="3" fontId="91" fillId="0" borderId="25" xfId="0" applyNumberFormat="1" applyFont="1" applyBorder="1" applyAlignment="1">
      <alignment horizontal="right" vertical="center"/>
    </xf>
    <xf numFmtId="3" fontId="93" fillId="0" borderId="25" xfId="0" applyNumberFormat="1" applyFont="1" applyBorder="1" applyAlignment="1">
      <alignment vertical="center"/>
    </xf>
    <xf numFmtId="0" fontId="91" fillId="0" borderId="24" xfId="327" applyFont="1" applyBorder="1" applyAlignment="1">
      <alignment vertical="center"/>
      <protection/>
    </xf>
    <xf numFmtId="0" fontId="95" fillId="0" borderId="25" xfId="0" applyFont="1" applyBorder="1" applyAlignment="1">
      <alignment horizontal="right" vertical="center"/>
    </xf>
    <xf numFmtId="0" fontId="91" fillId="0" borderId="24" xfId="327" applyFont="1" applyBorder="1" applyAlignment="1">
      <alignment vertical="center" wrapText="1"/>
      <protection/>
    </xf>
    <xf numFmtId="0" fontId="21" fillId="0" borderId="25" xfId="327" applyFont="1" applyBorder="1" applyAlignment="1">
      <alignment vertical="center"/>
      <protection/>
    </xf>
    <xf numFmtId="3" fontId="92" fillId="0" borderId="25" xfId="0" applyNumberFormat="1" applyFont="1" applyBorder="1" applyAlignment="1">
      <alignment vertical="center"/>
    </xf>
    <xf numFmtId="0" fontId="91" fillId="0" borderId="25" xfId="0" applyFont="1" applyBorder="1" applyAlignment="1">
      <alignment vertical="center"/>
    </xf>
    <xf numFmtId="181" fontId="91" fillId="0" borderId="25" xfId="327" applyNumberFormat="1" applyFont="1" applyBorder="1" applyAlignment="1">
      <alignment horizontal="right" vertical="center"/>
      <protection/>
    </xf>
    <xf numFmtId="0" fontId="91" fillId="0" borderId="25" xfId="327" applyFont="1" applyBorder="1" applyAlignment="1">
      <alignment vertical="center"/>
      <protection/>
    </xf>
    <xf numFmtId="181" fontId="96" fillId="0" borderId="25" xfId="327" applyNumberFormat="1" applyFont="1" applyBorder="1" applyAlignment="1">
      <alignment vertical="center" wrapText="1"/>
      <protection/>
    </xf>
    <xf numFmtId="3" fontId="91" fillId="0" borderId="25" xfId="0" applyNumberFormat="1" applyFont="1" applyBorder="1" applyAlignment="1">
      <alignment vertical="center"/>
    </xf>
    <xf numFmtId="0" fontId="88" fillId="0" borderId="28" xfId="0" applyFont="1" applyFill="1" applyBorder="1" applyAlignment="1">
      <alignment vertical="center"/>
    </xf>
    <xf numFmtId="0" fontId="88" fillId="0" borderId="19" xfId="0" applyFont="1" applyFill="1" applyBorder="1" applyAlignment="1">
      <alignment horizontal="right" vertical="center"/>
    </xf>
    <xf numFmtId="0" fontId="97" fillId="0" borderId="0" xfId="0" applyFont="1" applyAlignment="1">
      <alignment vertical="center"/>
    </xf>
    <xf numFmtId="0" fontId="88" fillId="0" borderId="29" xfId="0" applyFont="1" applyFill="1" applyBorder="1" applyAlignment="1">
      <alignment horizontal="center" vertical="center"/>
    </xf>
    <xf numFmtId="180" fontId="88" fillId="0" borderId="30" xfId="0" applyNumberFormat="1" applyFont="1" applyBorder="1" applyAlignment="1">
      <alignment horizontal="center" vertical="center"/>
    </xf>
    <xf numFmtId="2" fontId="88" fillId="0" borderId="30" xfId="0" applyNumberFormat="1" applyFont="1" applyBorder="1" applyAlignment="1">
      <alignment horizontal="center" vertical="center"/>
    </xf>
    <xf numFmtId="0" fontId="88" fillId="0" borderId="0" xfId="0" applyFont="1" applyBorder="1" applyAlignment="1">
      <alignment/>
    </xf>
    <xf numFmtId="180" fontId="88" fillId="0" borderId="31" xfId="0" applyNumberFormat="1" applyFont="1" applyBorder="1" applyAlignment="1">
      <alignment horizontal="center" vertical="center"/>
    </xf>
    <xf numFmtId="4" fontId="88" fillId="0" borderId="30" xfId="0" applyNumberFormat="1" applyFont="1" applyBorder="1" applyAlignment="1">
      <alignment horizontal="center" vertical="center"/>
    </xf>
    <xf numFmtId="3" fontId="88" fillId="0" borderId="19" xfId="0" applyNumberFormat="1" applyFont="1" applyBorder="1" applyAlignment="1">
      <alignment horizontal="center" vertical="center"/>
    </xf>
    <xf numFmtId="4" fontId="98" fillId="0" borderId="19" xfId="0" applyNumberFormat="1" applyFont="1" applyBorder="1" applyAlignment="1">
      <alignment horizontal="center" vertical="center"/>
    </xf>
    <xf numFmtId="4" fontId="99" fillId="0" borderId="19" xfId="0" applyNumberFormat="1" applyFont="1" applyBorder="1" applyAlignment="1">
      <alignment horizontal="center" vertical="center"/>
    </xf>
    <xf numFmtId="2" fontId="90" fillId="0" borderId="19" xfId="0" applyNumberFormat="1" applyFont="1" applyBorder="1" applyAlignment="1">
      <alignment horizontal="right" vertical="center" wrapText="1"/>
    </xf>
    <xf numFmtId="0" fontId="88" fillId="0" borderId="0" xfId="0" applyFont="1" applyFill="1" applyBorder="1" applyAlignment="1">
      <alignment vertical="center"/>
    </xf>
    <xf numFmtId="181" fontId="88" fillId="0" borderId="32" xfId="0" applyNumberFormat="1" applyFont="1" applyBorder="1" applyAlignment="1">
      <alignment horizontal="center" vertical="center"/>
    </xf>
    <xf numFmtId="181" fontId="88" fillId="0" borderId="33" xfId="0" applyNumberFormat="1" applyFont="1" applyBorder="1" applyAlignment="1">
      <alignment horizontal="center" vertical="center"/>
    </xf>
    <xf numFmtId="0" fontId="88" fillId="0" borderId="19" xfId="0" applyFont="1" applyFill="1" applyBorder="1" applyAlignment="1">
      <alignment vertical="center"/>
    </xf>
    <xf numFmtId="4" fontId="100" fillId="0" borderId="25" xfId="327" applyNumberFormat="1" applyFont="1" applyBorder="1" applyAlignment="1">
      <alignment vertical="center" wrapText="1"/>
      <protection/>
    </xf>
    <xf numFmtId="181" fontId="79" fillId="0" borderId="33" xfId="0" applyNumberFormat="1" applyFont="1" applyBorder="1" applyAlignment="1">
      <alignment horizontal="center" vertical="center"/>
    </xf>
    <xf numFmtId="181" fontId="88" fillId="0" borderId="34" xfId="0" applyNumberFormat="1" applyFont="1" applyBorder="1" applyAlignment="1">
      <alignment horizontal="center" vertical="center"/>
    </xf>
    <xf numFmtId="3" fontId="88" fillId="0" borderId="34" xfId="0" applyNumberFormat="1" applyFont="1" applyBorder="1" applyAlignment="1">
      <alignment horizontal="right" vertical="center"/>
    </xf>
    <xf numFmtId="0" fontId="88" fillId="0" borderId="34" xfId="0" applyFont="1" applyFill="1" applyBorder="1" applyAlignment="1">
      <alignment horizontal="right" vertical="center"/>
    </xf>
    <xf numFmtId="4" fontId="88" fillId="0" borderId="34" xfId="0" applyNumberFormat="1" applyFont="1" applyBorder="1" applyAlignment="1">
      <alignment horizontal="center" vertical="center"/>
    </xf>
    <xf numFmtId="0" fontId="88" fillId="0" borderId="34" xfId="0" applyFont="1" applyFill="1" applyBorder="1" applyAlignment="1">
      <alignment vertical="center"/>
    </xf>
    <xf numFmtId="0" fontId="88" fillId="0" borderId="35" xfId="0" applyFont="1" applyBorder="1" applyAlignment="1">
      <alignment/>
    </xf>
    <xf numFmtId="181" fontId="79" fillId="0" borderId="36" xfId="0" applyNumberFormat="1" applyFont="1" applyBorder="1" applyAlignment="1">
      <alignment horizontal="center" vertical="center"/>
    </xf>
    <xf numFmtId="3" fontId="0" fillId="0" borderId="0" xfId="0" applyNumberFormat="1" applyAlignment="1">
      <alignment/>
    </xf>
    <xf numFmtId="0" fontId="23" fillId="55" borderId="29" xfId="0" applyFont="1" applyFill="1" applyBorder="1" applyAlignment="1">
      <alignment horizontal="center" vertical="center"/>
    </xf>
    <xf numFmtId="0" fontId="23"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7" xfId="144" applyNumberFormat="1" applyFont="1" applyFill="1" applyBorder="1" applyAlignment="1">
      <alignment horizontal="center" vertical="center"/>
      <protection/>
    </xf>
    <xf numFmtId="0" fontId="81" fillId="0" borderId="0" xfId="0" applyFont="1" applyAlignment="1">
      <alignment/>
    </xf>
    <xf numFmtId="0" fontId="24" fillId="0" borderId="0" xfId="0" applyFont="1" applyAlignment="1">
      <alignment vertical="center"/>
    </xf>
    <xf numFmtId="0" fontId="88" fillId="0" borderId="38" xfId="143" applyFont="1" applyFill="1" applyBorder="1" applyAlignment="1">
      <alignment horizontal="center" vertical="center"/>
      <protection/>
    </xf>
    <xf numFmtId="0" fontId="88" fillId="0" borderId="19" xfId="143" applyFont="1" applyFill="1" applyBorder="1" applyAlignment="1">
      <alignment horizontal="center" vertical="center"/>
      <protection/>
    </xf>
    <xf numFmtId="0" fontId="101" fillId="0" borderId="39" xfId="327" applyFont="1" applyBorder="1" applyAlignment="1">
      <alignment horizontal="right" vertical="center"/>
      <protection/>
    </xf>
    <xf numFmtId="0" fontId="101" fillId="0" borderId="23" xfId="327" applyFont="1" applyBorder="1" applyAlignment="1">
      <alignment horizontal="right" vertical="center"/>
      <protection/>
    </xf>
    <xf numFmtId="3" fontId="95" fillId="0" borderId="25" xfId="0" applyNumberFormat="1" applyFont="1" applyBorder="1" applyAlignment="1">
      <alignment horizontal="right" vertical="center"/>
    </xf>
    <xf numFmtId="0" fontId="87" fillId="0" borderId="40" xfId="0" applyFont="1" applyFill="1" applyBorder="1" applyAlignment="1">
      <alignment horizontal="center" vertical="center"/>
    </xf>
    <xf numFmtId="0" fontId="87" fillId="0" borderId="38" xfId="0" applyFont="1" applyFill="1" applyBorder="1" applyAlignment="1">
      <alignment horizontal="center" vertical="center"/>
    </xf>
    <xf numFmtId="181" fontId="88" fillId="0" borderId="40" xfId="0" applyNumberFormat="1" applyFont="1" applyBorder="1" applyAlignment="1">
      <alignment horizontal="center" vertical="center"/>
    </xf>
    <xf numFmtId="181" fontId="88" fillId="0" borderId="34" xfId="0" applyNumberFormat="1" applyFont="1" applyBorder="1" applyAlignment="1">
      <alignment horizontal="center" vertical="center"/>
    </xf>
    <xf numFmtId="181" fontId="88" fillId="0" borderId="38" xfId="0" applyNumberFormat="1" applyFont="1" applyBorder="1" applyAlignment="1">
      <alignment horizontal="center" vertical="center"/>
    </xf>
    <xf numFmtId="1" fontId="91" fillId="0" borderId="25" xfId="327" applyNumberFormat="1" applyFont="1" applyBorder="1" applyAlignment="1">
      <alignment horizontal="right" vertical="center"/>
      <protection/>
    </xf>
    <xf numFmtId="0" fontId="89" fillId="0" borderId="27" xfId="0" applyFont="1" applyFill="1" applyBorder="1" applyAlignment="1">
      <alignment horizontal="center" vertical="center"/>
    </xf>
    <xf numFmtId="3" fontId="88" fillId="0" borderId="40" xfId="0" applyNumberFormat="1" applyFont="1" applyBorder="1" applyAlignment="1">
      <alignment horizontal="right" vertical="center"/>
    </xf>
    <xf numFmtId="3" fontId="88" fillId="0" borderId="34" xfId="0" applyNumberFormat="1" applyFont="1" applyBorder="1" applyAlignment="1">
      <alignment horizontal="right" vertical="center"/>
    </xf>
    <xf numFmtId="3" fontId="88" fillId="0" borderId="38" xfId="0" applyNumberFormat="1" applyFont="1" applyBorder="1" applyAlignment="1">
      <alignment horizontal="right" vertical="center"/>
    </xf>
    <xf numFmtId="3" fontId="88" fillId="0" borderId="40" xfId="0" applyNumberFormat="1" applyFont="1" applyBorder="1" applyAlignment="1">
      <alignment horizontal="center" vertical="center"/>
    </xf>
    <xf numFmtId="3" fontId="88" fillId="0" borderId="34" xfId="0" applyNumberFormat="1" applyFont="1" applyBorder="1" applyAlignment="1">
      <alignment horizontal="center" vertical="center"/>
    </xf>
    <xf numFmtId="3" fontId="88" fillId="0" borderId="38" xfId="0" applyNumberFormat="1" applyFont="1" applyBorder="1" applyAlignment="1">
      <alignment horizontal="center" vertical="center"/>
    </xf>
    <xf numFmtId="0" fontId="88" fillId="0" borderId="19" xfId="0" applyFont="1" applyFill="1" applyBorder="1" applyAlignment="1">
      <alignment horizontal="right" vertical="center"/>
    </xf>
    <xf numFmtId="0" fontId="88" fillId="0" borderId="41" xfId="0" applyFont="1" applyFill="1" applyBorder="1" applyAlignment="1">
      <alignment horizontal="center" vertical="center"/>
    </xf>
    <xf numFmtId="0" fontId="83" fillId="0" borderId="34" xfId="0" applyFont="1" applyBorder="1" applyAlignment="1">
      <alignment horizontal="center"/>
    </xf>
    <xf numFmtId="0" fontId="83" fillId="0" borderId="38" xfId="0" applyFont="1" applyBorder="1" applyAlignment="1">
      <alignment horizontal="center"/>
    </xf>
    <xf numFmtId="0" fontId="102" fillId="56" borderId="42" xfId="0" applyFont="1" applyFill="1" applyBorder="1" applyAlignment="1">
      <alignment horizontal="center" vertical="center"/>
    </xf>
    <xf numFmtId="0" fontId="102" fillId="56" borderId="43" xfId="0" applyFont="1" applyFill="1" applyBorder="1" applyAlignment="1">
      <alignment horizontal="center" vertical="center"/>
    </xf>
    <xf numFmtId="0" fontId="102" fillId="56" borderId="44" xfId="0" applyFont="1" applyFill="1" applyBorder="1" applyAlignment="1">
      <alignment horizontal="center" vertical="center"/>
    </xf>
    <xf numFmtId="180" fontId="91" fillId="0" borderId="25" xfId="327" applyNumberFormat="1" applyFont="1" applyBorder="1" applyAlignment="1">
      <alignment horizontal="right" vertical="center"/>
      <protection/>
    </xf>
    <xf numFmtId="2" fontId="88" fillId="0" borderId="19" xfId="143" applyNumberFormat="1" applyFont="1" applyFill="1" applyBorder="1" applyAlignment="1">
      <alignment horizontal="center" vertical="center"/>
      <protection/>
    </xf>
    <xf numFmtId="0" fontId="88" fillId="0" borderId="40" xfId="0" applyFont="1" applyFill="1" applyBorder="1" applyAlignment="1">
      <alignment horizontal="center" vertical="center"/>
    </xf>
    <xf numFmtId="0" fontId="88" fillId="0" borderId="34" xfId="0" applyFont="1" applyFill="1" applyBorder="1" applyAlignment="1">
      <alignment horizontal="center" vertical="center"/>
    </xf>
    <xf numFmtId="0" fontId="88" fillId="0" borderId="38" xfId="0" applyFont="1" applyFill="1" applyBorder="1" applyAlignment="1">
      <alignment horizontal="center" vertical="center"/>
    </xf>
    <xf numFmtId="0" fontId="90" fillId="0" borderId="0" xfId="0" applyFont="1" applyBorder="1" applyAlignment="1">
      <alignment horizontal="center" vertical="center"/>
    </xf>
    <xf numFmtId="0" fontId="90" fillId="0" borderId="40" xfId="144" applyFont="1" applyFill="1" applyBorder="1" applyAlignment="1">
      <alignment horizontal="center" vertical="center"/>
      <protection/>
    </xf>
    <xf numFmtId="0" fontId="90" fillId="0" borderId="34" xfId="144" applyFont="1" applyFill="1" applyBorder="1" applyAlignment="1">
      <alignment horizontal="center" vertical="center"/>
      <protection/>
    </xf>
    <xf numFmtId="0" fontId="90" fillId="0" borderId="38" xfId="144" applyFont="1" applyFill="1" applyBorder="1" applyAlignment="1">
      <alignment horizontal="center" vertical="center"/>
      <protection/>
    </xf>
    <xf numFmtId="0" fontId="90" fillId="0" borderId="40" xfId="0" applyFont="1" applyFill="1" applyBorder="1" applyAlignment="1">
      <alignment horizontal="center" vertical="center"/>
    </xf>
    <xf numFmtId="0" fontId="90" fillId="0" borderId="38" xfId="0" applyFont="1" applyFill="1" applyBorder="1" applyAlignment="1">
      <alignment horizontal="center" vertical="center"/>
    </xf>
    <xf numFmtId="0" fontId="90" fillId="0" borderId="35" xfId="0" applyFont="1" applyBorder="1" applyAlignment="1">
      <alignment horizontal="center" vertical="center"/>
    </xf>
    <xf numFmtId="0" fontId="103" fillId="0" borderId="40" xfId="0" applyFont="1" applyBorder="1" applyAlignment="1">
      <alignment horizontal="right" vertical="center" wrapText="1"/>
    </xf>
    <xf numFmtId="0" fontId="103" fillId="0" borderId="34" xfId="0" applyFont="1" applyBorder="1" applyAlignment="1">
      <alignment horizontal="right" vertical="center" wrapText="1"/>
    </xf>
    <xf numFmtId="0" fontId="103" fillId="0" borderId="38" xfId="0" applyFont="1" applyBorder="1" applyAlignment="1">
      <alignment horizontal="right" vertical="center" wrapText="1"/>
    </xf>
    <xf numFmtId="0" fontId="87" fillId="0" borderId="40" xfId="0" applyFont="1" applyBorder="1" applyAlignment="1">
      <alignment horizontal="right" vertical="center" wrapText="1"/>
    </xf>
    <xf numFmtId="0" fontId="87" fillId="0" borderId="38" xfId="0" applyFont="1" applyBorder="1" applyAlignment="1">
      <alignment horizontal="right" vertical="center" wrapText="1"/>
    </xf>
    <xf numFmtId="0" fontId="22" fillId="0" borderId="45" xfId="144" applyFont="1" applyFill="1" applyBorder="1" applyAlignment="1">
      <alignment horizontal="center" vertical="center"/>
      <protection/>
    </xf>
    <xf numFmtId="0" fontId="22" fillId="0" borderId="46" xfId="144" applyFont="1" applyFill="1" applyBorder="1" applyAlignment="1">
      <alignment horizontal="center" vertical="center"/>
      <protection/>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31" xfId="0" applyFont="1" applyBorder="1" applyAlignment="1">
      <alignment horizontal="center" vertical="center"/>
    </xf>
    <xf numFmtId="0" fontId="24" fillId="0" borderId="0" xfId="0" applyFont="1" applyAlignment="1">
      <alignment horizontal="right" vertical="center"/>
    </xf>
    <xf numFmtId="0" fontId="22" fillId="0" borderId="0" xfId="0" applyFont="1" applyAlignment="1">
      <alignment horizontal="right" vertical="center"/>
    </xf>
    <xf numFmtId="0" fontId="24" fillId="0" borderId="49" xfId="0" applyFont="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86" fillId="0" borderId="21" xfId="144" applyFont="1" applyBorder="1" applyAlignment="1">
      <alignment horizontal="center" vertical="center"/>
      <protection/>
    </xf>
    <xf numFmtId="0" fontId="90" fillId="0" borderId="36" xfId="144" applyFont="1" applyBorder="1" applyAlignment="1">
      <alignment horizontal="center" vertical="center"/>
      <protection/>
    </xf>
    <xf numFmtId="0" fontId="90" fillId="0" borderId="0" xfId="144" applyFont="1" applyBorder="1" applyAlignment="1">
      <alignment horizontal="center" vertical="center"/>
      <protection/>
    </xf>
    <xf numFmtId="0" fontId="86" fillId="0" borderId="50" xfId="144" applyFont="1" applyBorder="1" applyAlignment="1">
      <alignment horizontal="center" vertical="center"/>
      <protection/>
    </xf>
    <xf numFmtId="0" fontId="86" fillId="0" borderId="36" xfId="144" applyFont="1" applyBorder="1" applyAlignment="1">
      <alignment horizontal="center" vertical="center"/>
      <protection/>
    </xf>
    <xf numFmtId="0" fontId="86" fillId="0" borderId="51" xfId="144" applyFont="1" applyBorder="1" applyAlignment="1">
      <alignment horizontal="center" vertical="center"/>
      <protection/>
    </xf>
    <xf numFmtId="181" fontId="87" fillId="0" borderId="19" xfId="0" applyNumberFormat="1" applyFont="1" applyBorder="1" applyAlignment="1">
      <alignment horizontal="right" vertical="center" wrapText="1"/>
    </xf>
    <xf numFmtId="0" fontId="91" fillId="0" borderId="52" xfId="144" applyFont="1" applyBorder="1" applyAlignment="1">
      <alignment horizontal="center" vertical="center"/>
      <protection/>
    </xf>
    <xf numFmtId="181" fontId="104" fillId="0" borderId="0" xfId="0" applyNumberFormat="1" applyFont="1" applyBorder="1" applyAlignment="1">
      <alignment horizontal="right" vertical="center" wrapText="1"/>
    </xf>
    <xf numFmtId="182" fontId="91" fillId="57" borderId="53" xfId="143" applyNumberFormat="1" applyFont="1" applyFill="1" applyBorder="1" applyAlignment="1">
      <alignment horizontal="right" vertical="center"/>
      <protection/>
    </xf>
    <xf numFmtId="182" fontId="91" fillId="57" borderId="54" xfId="143" applyNumberFormat="1" applyFont="1" applyFill="1" applyBorder="1" applyAlignment="1">
      <alignment horizontal="right" vertical="center"/>
      <protection/>
    </xf>
    <xf numFmtId="182" fontId="90" fillId="57" borderId="53" xfId="144" applyNumberFormat="1" applyFont="1" applyFill="1" applyBorder="1" applyAlignment="1">
      <alignment horizontal="right" vertical="center"/>
      <protection/>
    </xf>
    <xf numFmtId="182" fontId="90" fillId="57" borderId="54"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219825" y="57150"/>
          <a:ext cx="26193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1133475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705350" y="9525"/>
          <a:ext cx="1533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1"/>
  <sheetViews>
    <sheetView rightToLeft="1" tabSelected="1" zoomScaleSheetLayoutView="112" workbookViewId="0" topLeftCell="A1">
      <selection activeCell="G5" sqref="G5"/>
    </sheetView>
  </sheetViews>
  <sheetFormatPr defaultColWidth="9.140625" defaultRowHeight="15"/>
  <cols>
    <col min="1" max="1" width="1.28515625" style="1" customWidth="1"/>
    <col min="2" max="2" width="19.8515625" style="0" customWidth="1"/>
    <col min="3" max="3" width="7.57421875" style="0" customWidth="1"/>
    <col min="4" max="6" width="8.00390625" style="0" customWidth="1"/>
    <col min="7" max="7" width="8.140625" style="0" customWidth="1"/>
    <col min="8" max="8" width="8.7109375" style="9" customWidth="1"/>
    <col min="9" max="9" width="8.00390625" style="9" customWidth="1"/>
    <col min="10" max="10" width="8.28125" style="0" customWidth="1"/>
    <col min="11" max="11" width="7.140625" style="0" customWidth="1"/>
    <col min="12" max="12" width="8.8515625" style="0" customWidth="1"/>
    <col min="13" max="13" width="15.8515625" style="0" customWidth="1"/>
    <col min="14" max="14" width="15.57421875" style="0" customWidth="1"/>
  </cols>
  <sheetData>
    <row r="1" spans="2:14" s="2" customFormat="1" ht="43.5" customHeight="1">
      <c r="B1" s="92" t="s">
        <v>0</v>
      </c>
      <c r="C1" s="93"/>
      <c r="D1" s="93"/>
      <c r="E1" s="93"/>
      <c r="F1" s="25"/>
      <c r="G1" s="25"/>
      <c r="H1" s="26"/>
      <c r="I1" s="26"/>
      <c r="J1" s="25"/>
      <c r="K1" s="25"/>
      <c r="L1" s="25"/>
      <c r="M1" s="25"/>
      <c r="N1" s="25"/>
    </row>
    <row r="2" spans="2:14" ht="31.5" customHeight="1">
      <c r="B2" s="27" t="s">
        <v>262</v>
      </c>
      <c r="C2" s="28"/>
      <c r="D2" s="28"/>
      <c r="E2" s="29"/>
      <c r="F2" s="29"/>
      <c r="G2" s="29"/>
      <c r="H2" s="30"/>
      <c r="I2" s="30"/>
      <c r="J2" s="29"/>
      <c r="K2" s="29"/>
      <c r="L2" s="29"/>
      <c r="M2" s="29"/>
      <c r="N2" s="29"/>
    </row>
    <row r="3" spans="2:14" ht="28.5" customHeight="1">
      <c r="B3" s="37" t="s">
        <v>2</v>
      </c>
      <c r="C3" s="94">
        <v>1245337165.0500002</v>
      </c>
      <c r="D3" s="94"/>
      <c r="E3" s="94"/>
      <c r="F3" s="38"/>
      <c r="G3" s="39"/>
      <c r="H3" s="40"/>
      <c r="I3" s="41"/>
      <c r="J3" s="38"/>
      <c r="K3" s="38"/>
      <c r="L3" s="42" t="s">
        <v>6</v>
      </c>
      <c r="M3" s="43"/>
      <c r="N3" s="44">
        <v>29</v>
      </c>
    </row>
    <row r="4" spans="2:14" ht="28.5" customHeight="1">
      <c r="B4" s="37" t="s">
        <v>3</v>
      </c>
      <c r="C4" s="94">
        <v>1699331541</v>
      </c>
      <c r="D4" s="94"/>
      <c r="E4" s="94"/>
      <c r="F4" s="38"/>
      <c r="G4" s="38"/>
      <c r="H4" s="45"/>
      <c r="I4" s="41"/>
      <c r="J4" s="38"/>
      <c r="K4" s="38"/>
      <c r="L4" s="42" t="s">
        <v>7</v>
      </c>
      <c r="M4" s="43"/>
      <c r="N4" s="44">
        <v>15</v>
      </c>
    </row>
    <row r="5" spans="2:14" ht="28.5" customHeight="1">
      <c r="B5" s="46" t="s">
        <v>4</v>
      </c>
      <c r="C5" s="100">
        <v>672</v>
      </c>
      <c r="D5" s="100"/>
      <c r="E5" s="47"/>
      <c r="F5" s="38"/>
      <c r="G5" s="38"/>
      <c r="H5" s="41"/>
      <c r="I5" s="41"/>
      <c r="J5" s="38"/>
      <c r="K5" s="38"/>
      <c r="L5" s="42" t="s">
        <v>8</v>
      </c>
      <c r="M5" s="43"/>
      <c r="N5" s="44">
        <v>5</v>
      </c>
    </row>
    <row r="6" spans="2:14" ht="28.5" customHeight="1">
      <c r="B6" s="48" t="s">
        <v>38</v>
      </c>
      <c r="C6" s="115">
        <v>620.7</v>
      </c>
      <c r="D6" s="115"/>
      <c r="E6" s="43"/>
      <c r="F6" s="49"/>
      <c r="G6" s="38"/>
      <c r="H6" s="41"/>
      <c r="I6" s="41"/>
      <c r="J6" s="50"/>
      <c r="K6" s="38"/>
      <c r="L6" s="42" t="s">
        <v>9</v>
      </c>
      <c r="M6" s="43"/>
      <c r="N6" s="51">
        <v>3</v>
      </c>
    </row>
    <row r="7" spans="2:14" s="2" customFormat="1" ht="28.5" customHeight="1">
      <c r="B7" s="46" t="s">
        <v>1</v>
      </c>
      <c r="C7" s="73">
        <v>0.59</v>
      </c>
      <c r="D7" s="52"/>
      <c r="E7" s="53"/>
      <c r="F7" s="38"/>
      <c r="G7" s="54"/>
      <c r="H7" s="41"/>
      <c r="I7" s="41"/>
      <c r="J7" s="50"/>
      <c r="K7" s="38"/>
      <c r="L7" s="42" t="s">
        <v>10</v>
      </c>
      <c r="M7" s="43"/>
      <c r="N7" s="44">
        <v>18</v>
      </c>
    </row>
    <row r="8" spans="2:15" ht="28.5" customHeight="1">
      <c r="B8" s="37" t="s">
        <v>5</v>
      </c>
      <c r="C8" s="51">
        <v>97</v>
      </c>
      <c r="D8" s="51"/>
      <c r="E8" s="43"/>
      <c r="F8" s="38"/>
      <c r="G8" s="38"/>
      <c r="H8" s="41"/>
      <c r="I8" s="45"/>
      <c r="J8" s="50"/>
      <c r="K8" s="38"/>
      <c r="L8" s="42" t="s">
        <v>11</v>
      </c>
      <c r="M8" s="43"/>
      <c r="N8" s="55">
        <v>47</v>
      </c>
      <c r="O8" s="82"/>
    </row>
    <row r="9" spans="2:14" s="2" customFormat="1" ht="27.75" customHeight="1">
      <c r="B9" s="31"/>
      <c r="C9" s="32"/>
      <c r="D9" s="32"/>
      <c r="E9" s="101" t="s">
        <v>261</v>
      </c>
      <c r="F9" s="101"/>
      <c r="G9" s="101"/>
      <c r="H9" s="101"/>
      <c r="I9" s="101"/>
      <c r="J9" s="101"/>
      <c r="K9" s="101"/>
      <c r="L9" s="32"/>
      <c r="M9" s="32"/>
      <c r="N9" s="33"/>
    </row>
    <row r="10" spans="1:14" s="2" customFormat="1" ht="34.5" customHeight="1">
      <c r="A10" s="6"/>
      <c r="B10" s="4" t="s">
        <v>12</v>
      </c>
      <c r="C10" s="5" t="s">
        <v>13</v>
      </c>
      <c r="D10" s="5" t="s">
        <v>14</v>
      </c>
      <c r="E10" s="5" t="s">
        <v>15</v>
      </c>
      <c r="F10" s="5" t="s">
        <v>16</v>
      </c>
      <c r="G10" s="5" t="s">
        <v>17</v>
      </c>
      <c r="H10" s="5" t="s">
        <v>18</v>
      </c>
      <c r="I10" s="5" t="s">
        <v>156</v>
      </c>
      <c r="J10" s="5" t="s">
        <v>19</v>
      </c>
      <c r="K10" s="5" t="s">
        <v>20</v>
      </c>
      <c r="L10" s="5" t="s">
        <v>4</v>
      </c>
      <c r="M10" s="5" t="s">
        <v>21</v>
      </c>
      <c r="N10" s="5" t="s">
        <v>22</v>
      </c>
    </row>
    <row r="11" spans="1:14" ht="22.5" customHeight="1">
      <c r="A11" s="6"/>
      <c r="B11" s="90" t="s">
        <v>23</v>
      </c>
      <c r="C11" s="91"/>
      <c r="D11" s="91"/>
      <c r="E11" s="91"/>
      <c r="F11" s="91"/>
      <c r="G11" s="91"/>
      <c r="H11" s="91"/>
      <c r="I11" s="91"/>
      <c r="J11" s="91"/>
      <c r="K11" s="91"/>
      <c r="L11" s="91"/>
      <c r="M11" s="91"/>
      <c r="N11" s="91"/>
    </row>
    <row r="12" spans="1:14" s="2" customFormat="1" ht="22.5" customHeight="1">
      <c r="A12" s="6"/>
      <c r="B12" s="17" t="s">
        <v>112</v>
      </c>
      <c r="C12" s="17" t="s">
        <v>113</v>
      </c>
      <c r="D12" s="18">
        <v>0.36</v>
      </c>
      <c r="E12" s="18">
        <v>0.37</v>
      </c>
      <c r="F12" s="18">
        <v>0.35</v>
      </c>
      <c r="G12" s="18">
        <v>0.36</v>
      </c>
      <c r="H12" s="18">
        <v>0.36</v>
      </c>
      <c r="I12" s="18">
        <v>0.37</v>
      </c>
      <c r="J12" s="18">
        <v>0.36</v>
      </c>
      <c r="K12" s="36">
        <v>2.78</v>
      </c>
      <c r="L12" s="19">
        <v>6</v>
      </c>
      <c r="M12" s="20">
        <v>5925970</v>
      </c>
      <c r="N12" s="20">
        <v>2130339.5</v>
      </c>
    </row>
    <row r="13" spans="1:14" s="2" customFormat="1" ht="22.5" customHeight="1">
      <c r="A13" s="6"/>
      <c r="B13" s="17" t="s">
        <v>138</v>
      </c>
      <c r="C13" s="17" t="s">
        <v>139</v>
      </c>
      <c r="D13" s="18">
        <v>0.31</v>
      </c>
      <c r="E13" s="18">
        <v>0.32</v>
      </c>
      <c r="F13" s="18">
        <v>0.31</v>
      </c>
      <c r="G13" s="18">
        <v>0.32</v>
      </c>
      <c r="H13" s="18">
        <v>0.3</v>
      </c>
      <c r="I13" s="18">
        <v>0.32</v>
      </c>
      <c r="J13" s="18">
        <v>0.3</v>
      </c>
      <c r="K13" s="36">
        <v>6.67</v>
      </c>
      <c r="L13" s="19">
        <v>39</v>
      </c>
      <c r="M13" s="20">
        <v>154778224</v>
      </c>
      <c r="N13" s="20">
        <v>48823390.56</v>
      </c>
    </row>
    <row r="14" spans="1:14" s="2" customFormat="1" ht="22.5" customHeight="1">
      <c r="A14" s="6"/>
      <c r="B14" s="17" t="s">
        <v>84</v>
      </c>
      <c r="C14" s="17" t="s">
        <v>85</v>
      </c>
      <c r="D14" s="18">
        <v>0.88</v>
      </c>
      <c r="E14" s="18">
        <v>0.88</v>
      </c>
      <c r="F14" s="18">
        <v>0.87</v>
      </c>
      <c r="G14" s="18">
        <v>0.87</v>
      </c>
      <c r="H14" s="18">
        <v>0.86</v>
      </c>
      <c r="I14" s="18">
        <v>0.87</v>
      </c>
      <c r="J14" s="18">
        <v>0.86</v>
      </c>
      <c r="K14" s="36">
        <v>1.16</v>
      </c>
      <c r="L14" s="19">
        <v>60</v>
      </c>
      <c r="M14" s="20">
        <v>258350000</v>
      </c>
      <c r="N14" s="20">
        <v>224864500</v>
      </c>
    </row>
    <row r="15" spans="1:14" s="2" customFormat="1" ht="22.5" customHeight="1">
      <c r="A15" s="6"/>
      <c r="B15" s="17" t="s">
        <v>64</v>
      </c>
      <c r="C15" s="17" t="s">
        <v>65</v>
      </c>
      <c r="D15" s="18">
        <v>0.47</v>
      </c>
      <c r="E15" s="18">
        <v>0.48</v>
      </c>
      <c r="F15" s="18">
        <v>0.47</v>
      </c>
      <c r="G15" s="18">
        <v>0.47</v>
      </c>
      <c r="H15" s="18">
        <v>0.46</v>
      </c>
      <c r="I15" s="18">
        <v>0.47</v>
      </c>
      <c r="J15" s="18">
        <v>0.47</v>
      </c>
      <c r="K15" s="36">
        <v>0</v>
      </c>
      <c r="L15" s="19">
        <v>18</v>
      </c>
      <c r="M15" s="20">
        <v>94043134</v>
      </c>
      <c r="N15" s="20">
        <v>44485488.65</v>
      </c>
    </row>
    <row r="16" spans="1:14" s="2" customFormat="1" ht="22.5" customHeight="1">
      <c r="A16" s="6"/>
      <c r="B16" s="17" t="s">
        <v>58</v>
      </c>
      <c r="C16" s="17" t="s">
        <v>59</v>
      </c>
      <c r="D16" s="18">
        <v>0.29</v>
      </c>
      <c r="E16" s="18">
        <v>0.29</v>
      </c>
      <c r="F16" s="18">
        <v>0.29</v>
      </c>
      <c r="G16" s="18">
        <v>0.29</v>
      </c>
      <c r="H16" s="18">
        <v>0.29</v>
      </c>
      <c r="I16" s="18">
        <v>0.29</v>
      </c>
      <c r="J16" s="18">
        <v>0.29</v>
      </c>
      <c r="K16" s="36">
        <v>0</v>
      </c>
      <c r="L16" s="19">
        <v>1</v>
      </c>
      <c r="M16" s="20">
        <v>1000000</v>
      </c>
      <c r="N16" s="20">
        <v>290000</v>
      </c>
    </row>
    <row r="17" spans="1:14" s="2" customFormat="1" ht="22.5" customHeight="1">
      <c r="A17" s="6"/>
      <c r="B17" s="17" t="s">
        <v>208</v>
      </c>
      <c r="C17" s="17" t="s">
        <v>209</v>
      </c>
      <c r="D17" s="18">
        <v>0.48</v>
      </c>
      <c r="E17" s="18">
        <v>0.48</v>
      </c>
      <c r="F17" s="18">
        <v>0.47</v>
      </c>
      <c r="G17" s="18">
        <v>0.48</v>
      </c>
      <c r="H17" s="18">
        <v>0.47</v>
      </c>
      <c r="I17" s="18">
        <v>0.47</v>
      </c>
      <c r="J17" s="18">
        <v>0.47</v>
      </c>
      <c r="K17" s="36">
        <v>0</v>
      </c>
      <c r="L17" s="19">
        <v>63</v>
      </c>
      <c r="M17" s="20">
        <v>465265000</v>
      </c>
      <c r="N17" s="20">
        <v>222927200</v>
      </c>
    </row>
    <row r="18" spans="1:14" s="2" customFormat="1" ht="22.5" customHeight="1">
      <c r="A18" s="6"/>
      <c r="B18" s="17" t="s">
        <v>103</v>
      </c>
      <c r="C18" s="17" t="s">
        <v>102</v>
      </c>
      <c r="D18" s="18">
        <v>0.59</v>
      </c>
      <c r="E18" s="18">
        <v>0.6</v>
      </c>
      <c r="F18" s="18">
        <v>0.59</v>
      </c>
      <c r="G18" s="18">
        <v>0.59</v>
      </c>
      <c r="H18" s="18">
        <v>0.59</v>
      </c>
      <c r="I18" s="18">
        <v>0.59</v>
      </c>
      <c r="J18" s="18">
        <v>0.59</v>
      </c>
      <c r="K18" s="36">
        <v>0</v>
      </c>
      <c r="L18" s="19">
        <v>15</v>
      </c>
      <c r="M18" s="20">
        <v>52988240</v>
      </c>
      <c r="N18" s="20">
        <v>31523061.6</v>
      </c>
    </row>
    <row r="19" spans="1:14" s="2" customFormat="1" ht="22.5" customHeight="1">
      <c r="A19" s="6"/>
      <c r="B19" s="17" t="s">
        <v>115</v>
      </c>
      <c r="C19" s="17" t="s">
        <v>116</v>
      </c>
      <c r="D19" s="18">
        <v>0.4</v>
      </c>
      <c r="E19" s="18">
        <v>0.4</v>
      </c>
      <c r="F19" s="18">
        <v>0.4</v>
      </c>
      <c r="G19" s="18">
        <v>0.4</v>
      </c>
      <c r="H19" s="18">
        <v>0.39</v>
      </c>
      <c r="I19" s="18">
        <v>0.4</v>
      </c>
      <c r="J19" s="18">
        <v>0.39</v>
      </c>
      <c r="K19" s="36">
        <v>2.56</v>
      </c>
      <c r="L19" s="19">
        <v>40</v>
      </c>
      <c r="M19" s="20">
        <v>153500000</v>
      </c>
      <c r="N19" s="20">
        <v>61400000</v>
      </c>
    </row>
    <row r="20" spans="1:14" s="2" customFormat="1" ht="22.5" customHeight="1">
      <c r="A20" s="6"/>
      <c r="B20" s="17" t="s">
        <v>98</v>
      </c>
      <c r="C20" s="17" t="s">
        <v>99</v>
      </c>
      <c r="D20" s="18">
        <v>0.56</v>
      </c>
      <c r="E20" s="18">
        <v>0.57</v>
      </c>
      <c r="F20" s="18">
        <v>0.55</v>
      </c>
      <c r="G20" s="18">
        <v>0.56</v>
      </c>
      <c r="H20" s="18">
        <v>0.54</v>
      </c>
      <c r="I20" s="18">
        <v>0.55</v>
      </c>
      <c r="J20" s="18">
        <v>0.54</v>
      </c>
      <c r="K20" s="36">
        <v>1.85</v>
      </c>
      <c r="L20" s="19">
        <v>37</v>
      </c>
      <c r="M20" s="20">
        <v>62320349</v>
      </c>
      <c r="N20" s="20">
        <v>34839678.29</v>
      </c>
    </row>
    <row r="21" spans="1:14" s="2" customFormat="1" ht="22.5" customHeight="1">
      <c r="A21" s="6"/>
      <c r="B21" s="17" t="s">
        <v>74</v>
      </c>
      <c r="C21" s="17" t="s">
        <v>75</v>
      </c>
      <c r="D21" s="18">
        <v>0.97</v>
      </c>
      <c r="E21" s="18">
        <v>0.97</v>
      </c>
      <c r="F21" s="18">
        <v>0.96</v>
      </c>
      <c r="G21" s="18">
        <v>0.97</v>
      </c>
      <c r="H21" s="18">
        <v>0.95</v>
      </c>
      <c r="I21" s="18">
        <v>0.96</v>
      </c>
      <c r="J21" s="18">
        <v>0.95</v>
      </c>
      <c r="K21" s="36">
        <v>1.05</v>
      </c>
      <c r="L21" s="19">
        <v>6</v>
      </c>
      <c r="M21" s="20">
        <v>5240000</v>
      </c>
      <c r="N21" s="20">
        <v>5077800</v>
      </c>
    </row>
    <row r="22" spans="1:14" s="2" customFormat="1" ht="22.5" customHeight="1">
      <c r="A22" s="6"/>
      <c r="B22" s="17" t="s">
        <v>142</v>
      </c>
      <c r="C22" s="17" t="s">
        <v>143</v>
      </c>
      <c r="D22" s="18">
        <v>0.81</v>
      </c>
      <c r="E22" s="18">
        <v>0.81</v>
      </c>
      <c r="F22" s="18">
        <v>0.8</v>
      </c>
      <c r="G22" s="18">
        <v>0.81</v>
      </c>
      <c r="H22" s="18">
        <v>0.8</v>
      </c>
      <c r="I22" s="18">
        <v>0.81</v>
      </c>
      <c r="J22" s="18">
        <v>0.8</v>
      </c>
      <c r="K22" s="36">
        <v>1.25</v>
      </c>
      <c r="L22" s="19">
        <v>8</v>
      </c>
      <c r="M22" s="20">
        <v>15600000</v>
      </c>
      <c r="N22" s="20">
        <v>12621500</v>
      </c>
    </row>
    <row r="23" spans="1:14" s="2" customFormat="1" ht="22.5" customHeight="1">
      <c r="A23" s="6"/>
      <c r="B23" s="17" t="s">
        <v>68</v>
      </c>
      <c r="C23" s="17" t="s">
        <v>69</v>
      </c>
      <c r="D23" s="18">
        <v>0.9</v>
      </c>
      <c r="E23" s="18">
        <v>0.9</v>
      </c>
      <c r="F23" s="18">
        <v>0.9</v>
      </c>
      <c r="G23" s="18">
        <v>0.9</v>
      </c>
      <c r="H23" s="18">
        <v>0.9</v>
      </c>
      <c r="I23" s="18">
        <v>0.9</v>
      </c>
      <c r="J23" s="18">
        <v>0.9</v>
      </c>
      <c r="K23" s="36">
        <v>0</v>
      </c>
      <c r="L23" s="19">
        <v>5</v>
      </c>
      <c r="M23" s="20">
        <v>190143937</v>
      </c>
      <c r="N23" s="20">
        <v>171129543.3</v>
      </c>
    </row>
    <row r="24" spans="1:14" s="2" customFormat="1" ht="22.5" customHeight="1">
      <c r="A24" s="6"/>
      <c r="B24" s="17" t="s">
        <v>62</v>
      </c>
      <c r="C24" s="17" t="s">
        <v>63</v>
      </c>
      <c r="D24" s="18">
        <v>0.32</v>
      </c>
      <c r="E24" s="18">
        <v>0.32</v>
      </c>
      <c r="F24" s="18">
        <v>0.3</v>
      </c>
      <c r="G24" s="18">
        <v>0.31</v>
      </c>
      <c r="H24" s="18">
        <v>0.3</v>
      </c>
      <c r="I24" s="18">
        <v>0.31</v>
      </c>
      <c r="J24" s="18">
        <v>0.3</v>
      </c>
      <c r="K24" s="36">
        <v>3.33</v>
      </c>
      <c r="L24" s="19">
        <v>21</v>
      </c>
      <c r="M24" s="20">
        <v>44259877</v>
      </c>
      <c r="N24" s="20">
        <v>13836561.87</v>
      </c>
    </row>
    <row r="25" spans="1:14" s="2" customFormat="1" ht="22.5" customHeight="1">
      <c r="A25" s="6"/>
      <c r="B25" s="95" t="s">
        <v>24</v>
      </c>
      <c r="C25" s="96"/>
      <c r="D25" s="97"/>
      <c r="E25" s="98"/>
      <c r="F25" s="98"/>
      <c r="G25" s="98"/>
      <c r="H25" s="98"/>
      <c r="I25" s="98"/>
      <c r="J25" s="98"/>
      <c r="K25" s="99"/>
      <c r="L25" s="19">
        <f>SUM(L12:L24)</f>
        <v>319</v>
      </c>
      <c r="M25" s="20">
        <f>SUM(M12:M24)</f>
        <v>1503414731</v>
      </c>
      <c r="N25" s="20">
        <f>SUM(N12:N24)</f>
        <v>873949063.7700001</v>
      </c>
    </row>
    <row r="26" spans="1:14" s="2" customFormat="1" ht="22.5" customHeight="1">
      <c r="A26" s="6"/>
      <c r="B26" s="90" t="s">
        <v>130</v>
      </c>
      <c r="C26" s="91"/>
      <c r="D26" s="91"/>
      <c r="E26" s="91"/>
      <c r="F26" s="91"/>
      <c r="G26" s="91"/>
      <c r="H26" s="91"/>
      <c r="I26" s="91"/>
      <c r="J26" s="91"/>
      <c r="K26" s="91"/>
      <c r="L26" s="91"/>
      <c r="M26" s="91"/>
      <c r="N26" s="91"/>
    </row>
    <row r="27" spans="1:14" s="2" customFormat="1" ht="22.5" customHeight="1">
      <c r="A27" s="6"/>
      <c r="B27" s="17" t="s">
        <v>157</v>
      </c>
      <c r="C27" s="17" t="s">
        <v>158</v>
      </c>
      <c r="D27" s="18">
        <v>5.75</v>
      </c>
      <c r="E27" s="18">
        <v>5.9</v>
      </c>
      <c r="F27" s="18">
        <v>5.75</v>
      </c>
      <c r="G27" s="18">
        <v>5.82</v>
      </c>
      <c r="H27" s="18">
        <v>5.76</v>
      </c>
      <c r="I27" s="18">
        <v>5.78</v>
      </c>
      <c r="J27" s="18">
        <v>5.75</v>
      </c>
      <c r="K27" s="36">
        <v>0.52</v>
      </c>
      <c r="L27" s="19">
        <v>19</v>
      </c>
      <c r="M27" s="20">
        <v>1775000</v>
      </c>
      <c r="N27" s="20">
        <v>10332750</v>
      </c>
    </row>
    <row r="28" spans="1:14" s="2" customFormat="1" ht="22.5" customHeight="1">
      <c r="A28" s="6"/>
      <c r="B28" s="95" t="s">
        <v>161</v>
      </c>
      <c r="C28" s="96"/>
      <c r="D28" s="97"/>
      <c r="E28" s="98"/>
      <c r="F28" s="98"/>
      <c r="G28" s="98"/>
      <c r="H28" s="98"/>
      <c r="I28" s="98"/>
      <c r="J28" s="98"/>
      <c r="K28" s="99"/>
      <c r="L28" s="19">
        <v>19</v>
      </c>
      <c r="M28" s="20">
        <v>1775000</v>
      </c>
      <c r="N28" s="20">
        <v>10332750</v>
      </c>
    </row>
    <row r="29" spans="1:14" s="2" customFormat="1" ht="22.5" customHeight="1">
      <c r="A29" s="6"/>
      <c r="B29" s="90" t="s">
        <v>25</v>
      </c>
      <c r="C29" s="91"/>
      <c r="D29" s="91"/>
      <c r="E29" s="91"/>
      <c r="F29" s="91"/>
      <c r="G29" s="91"/>
      <c r="H29" s="91"/>
      <c r="I29" s="91"/>
      <c r="J29" s="91"/>
      <c r="K29" s="91"/>
      <c r="L29" s="91"/>
      <c r="M29" s="91"/>
      <c r="N29" s="91"/>
    </row>
    <row r="30" spans="1:14" s="2" customFormat="1" ht="22.5" customHeight="1">
      <c r="A30" s="6"/>
      <c r="B30" s="17" t="s">
        <v>263</v>
      </c>
      <c r="C30" s="17" t="s">
        <v>264</v>
      </c>
      <c r="D30" s="18">
        <v>0.74</v>
      </c>
      <c r="E30" s="18">
        <v>0.74</v>
      </c>
      <c r="F30" s="18">
        <v>0.71</v>
      </c>
      <c r="G30" s="18">
        <v>0.73</v>
      </c>
      <c r="H30" s="18">
        <v>0.68</v>
      </c>
      <c r="I30" s="18">
        <v>0.74</v>
      </c>
      <c r="J30" s="18">
        <v>0.68</v>
      </c>
      <c r="K30" s="36">
        <v>8.82</v>
      </c>
      <c r="L30" s="19">
        <v>94</v>
      </c>
      <c r="M30" s="20">
        <v>73242095</v>
      </c>
      <c r="N30" s="20">
        <v>53567850.3</v>
      </c>
    </row>
    <row r="31" spans="1:14" s="2" customFormat="1" ht="22.5" customHeight="1">
      <c r="A31" s="6"/>
      <c r="B31" s="17" t="s">
        <v>147</v>
      </c>
      <c r="C31" s="17" t="s">
        <v>148</v>
      </c>
      <c r="D31" s="18">
        <v>5.4</v>
      </c>
      <c r="E31" s="18">
        <v>5.7</v>
      </c>
      <c r="F31" s="18">
        <v>5.4</v>
      </c>
      <c r="G31" s="18">
        <v>5.58</v>
      </c>
      <c r="H31" s="18">
        <v>5.4</v>
      </c>
      <c r="I31" s="18">
        <v>5.7</v>
      </c>
      <c r="J31" s="18">
        <v>5.4</v>
      </c>
      <c r="K31" s="36">
        <v>5.56</v>
      </c>
      <c r="L31" s="19">
        <v>20</v>
      </c>
      <c r="M31" s="20">
        <v>1465123</v>
      </c>
      <c r="N31" s="20">
        <v>8180636.34</v>
      </c>
    </row>
    <row r="32" spans="1:14" s="2" customFormat="1" ht="22.5" customHeight="1">
      <c r="A32" s="6"/>
      <c r="B32" s="17" t="s">
        <v>86</v>
      </c>
      <c r="C32" s="17" t="s">
        <v>87</v>
      </c>
      <c r="D32" s="18">
        <v>2.12</v>
      </c>
      <c r="E32" s="18">
        <v>2.12</v>
      </c>
      <c r="F32" s="18">
        <v>2.12</v>
      </c>
      <c r="G32" s="18">
        <v>2.12</v>
      </c>
      <c r="H32" s="18">
        <v>2.12</v>
      </c>
      <c r="I32" s="18">
        <v>2.12</v>
      </c>
      <c r="J32" s="18">
        <v>2.12</v>
      </c>
      <c r="K32" s="36">
        <v>0</v>
      </c>
      <c r="L32" s="19">
        <v>8</v>
      </c>
      <c r="M32" s="20">
        <v>3308754</v>
      </c>
      <c r="N32" s="20">
        <v>7014558.48</v>
      </c>
    </row>
    <row r="33" spans="1:14" s="2" customFormat="1" ht="22.5" customHeight="1">
      <c r="A33" s="6"/>
      <c r="B33" s="17" t="s">
        <v>175</v>
      </c>
      <c r="C33" s="17" t="s">
        <v>176</v>
      </c>
      <c r="D33" s="18">
        <v>0.39</v>
      </c>
      <c r="E33" s="18">
        <v>0.39</v>
      </c>
      <c r="F33" s="18">
        <v>0.39</v>
      </c>
      <c r="G33" s="18">
        <v>0.39</v>
      </c>
      <c r="H33" s="18">
        <v>0.4</v>
      </c>
      <c r="I33" s="18">
        <v>0.39</v>
      </c>
      <c r="J33" s="18">
        <v>0.4</v>
      </c>
      <c r="K33" s="36">
        <v>-2.5</v>
      </c>
      <c r="L33" s="19">
        <v>2</v>
      </c>
      <c r="M33" s="20">
        <v>1990000</v>
      </c>
      <c r="N33" s="20">
        <v>776100</v>
      </c>
    </row>
    <row r="34" spans="1:14" s="2" customFormat="1" ht="22.5" customHeight="1">
      <c r="A34" s="6"/>
      <c r="B34" s="95" t="s">
        <v>25</v>
      </c>
      <c r="C34" s="96"/>
      <c r="D34" s="97"/>
      <c r="E34" s="98"/>
      <c r="F34" s="98"/>
      <c r="G34" s="98"/>
      <c r="H34" s="98"/>
      <c r="I34" s="98"/>
      <c r="J34" s="98"/>
      <c r="K34" s="99"/>
      <c r="L34" s="19">
        <f>SUM(L30:L33)</f>
        <v>124</v>
      </c>
      <c r="M34" s="20">
        <f>SUM(M30:M33)</f>
        <v>80005972</v>
      </c>
      <c r="N34" s="20">
        <f>SUM(N30:N33)</f>
        <v>69539145.12</v>
      </c>
    </row>
    <row r="35" spans="1:14" s="2" customFormat="1" ht="22.5" customHeight="1">
      <c r="A35" s="6"/>
      <c r="B35" s="90" t="s">
        <v>27</v>
      </c>
      <c r="C35" s="91"/>
      <c r="D35" s="91"/>
      <c r="E35" s="91"/>
      <c r="F35" s="91"/>
      <c r="G35" s="91"/>
      <c r="H35" s="91"/>
      <c r="I35" s="91"/>
      <c r="J35" s="91"/>
      <c r="K35" s="91"/>
      <c r="L35" s="91"/>
      <c r="M35" s="91"/>
      <c r="N35" s="91"/>
    </row>
    <row r="36" spans="1:14" s="2" customFormat="1" ht="22.5" customHeight="1">
      <c r="A36" s="11"/>
      <c r="B36" s="17" t="s">
        <v>206</v>
      </c>
      <c r="C36" s="17" t="s">
        <v>207</v>
      </c>
      <c r="D36" s="18">
        <v>2.38</v>
      </c>
      <c r="E36" s="18">
        <v>2.39</v>
      </c>
      <c r="F36" s="18">
        <v>2.35</v>
      </c>
      <c r="G36" s="18">
        <v>2.37</v>
      </c>
      <c r="H36" s="18">
        <v>2.35</v>
      </c>
      <c r="I36" s="18">
        <v>2.37</v>
      </c>
      <c r="J36" s="18">
        <v>2.37</v>
      </c>
      <c r="K36" s="36">
        <v>0</v>
      </c>
      <c r="L36" s="19">
        <v>47</v>
      </c>
      <c r="M36" s="20">
        <v>21653042</v>
      </c>
      <c r="N36" s="20">
        <v>51398525.15</v>
      </c>
    </row>
    <row r="37" spans="1:14" s="2" customFormat="1" ht="22.5" customHeight="1">
      <c r="A37" s="11"/>
      <c r="B37" s="17" t="s">
        <v>89</v>
      </c>
      <c r="C37" s="17" t="s">
        <v>88</v>
      </c>
      <c r="D37" s="18">
        <v>0.34</v>
      </c>
      <c r="E37" s="18">
        <v>0.34</v>
      </c>
      <c r="F37" s="18">
        <v>0.33</v>
      </c>
      <c r="G37" s="18">
        <v>0.33</v>
      </c>
      <c r="H37" s="18">
        <v>0.33</v>
      </c>
      <c r="I37" s="18">
        <v>0.33</v>
      </c>
      <c r="J37" s="18">
        <v>0.33</v>
      </c>
      <c r="K37" s="36">
        <v>0</v>
      </c>
      <c r="L37" s="19">
        <v>13</v>
      </c>
      <c r="M37" s="20">
        <v>43937899</v>
      </c>
      <c r="N37" s="20">
        <v>14649506.67</v>
      </c>
    </row>
    <row r="38" spans="1:14" s="2" customFormat="1" ht="22.5" customHeight="1">
      <c r="A38" s="11"/>
      <c r="B38" s="17" t="s">
        <v>152</v>
      </c>
      <c r="C38" s="17" t="s">
        <v>146</v>
      </c>
      <c r="D38" s="18">
        <v>1.5</v>
      </c>
      <c r="E38" s="18">
        <v>1.58</v>
      </c>
      <c r="F38" s="18">
        <v>1.5</v>
      </c>
      <c r="G38" s="18">
        <v>1.55</v>
      </c>
      <c r="H38" s="18">
        <v>1.45</v>
      </c>
      <c r="I38" s="18">
        <v>1.58</v>
      </c>
      <c r="J38" s="18">
        <v>1.46</v>
      </c>
      <c r="K38" s="36">
        <v>8.22</v>
      </c>
      <c r="L38" s="19">
        <v>7</v>
      </c>
      <c r="M38" s="20">
        <v>8828403</v>
      </c>
      <c r="N38" s="20">
        <v>13649024.65</v>
      </c>
    </row>
    <row r="39" spans="1:14" s="2" customFormat="1" ht="22.5" customHeight="1">
      <c r="A39" s="11"/>
      <c r="B39" s="57" t="s">
        <v>185</v>
      </c>
      <c r="C39" s="17" t="s">
        <v>149</v>
      </c>
      <c r="D39" s="18">
        <v>0.48</v>
      </c>
      <c r="E39" s="18">
        <v>0.48</v>
      </c>
      <c r="F39" s="18">
        <v>0.47</v>
      </c>
      <c r="G39" s="18">
        <v>0.47</v>
      </c>
      <c r="H39" s="18">
        <v>0.46</v>
      </c>
      <c r="I39" s="18">
        <v>0.47</v>
      </c>
      <c r="J39" s="18">
        <v>0.46</v>
      </c>
      <c r="K39" s="36">
        <v>2.17</v>
      </c>
      <c r="L39" s="19">
        <v>21</v>
      </c>
      <c r="M39" s="20">
        <v>26850000</v>
      </c>
      <c r="N39" s="20">
        <v>12685500</v>
      </c>
    </row>
    <row r="40" spans="1:14" s="2" customFormat="1" ht="22.5" customHeight="1">
      <c r="A40" s="11"/>
      <c r="B40" s="17" t="s">
        <v>201</v>
      </c>
      <c r="C40" s="17" t="s">
        <v>202</v>
      </c>
      <c r="D40" s="18">
        <v>9.99</v>
      </c>
      <c r="E40" s="18">
        <v>9.99</v>
      </c>
      <c r="F40" s="18">
        <v>9.99</v>
      </c>
      <c r="G40" s="18">
        <v>9.99</v>
      </c>
      <c r="H40" s="18">
        <v>10</v>
      </c>
      <c r="I40" s="18">
        <v>9.99</v>
      </c>
      <c r="J40" s="18">
        <v>10</v>
      </c>
      <c r="K40" s="36">
        <v>-0.1</v>
      </c>
      <c r="L40" s="19">
        <v>4</v>
      </c>
      <c r="M40" s="20">
        <v>113040</v>
      </c>
      <c r="N40" s="20">
        <v>1129269.6</v>
      </c>
    </row>
    <row r="41" spans="1:14" s="2" customFormat="1" ht="22.5" customHeight="1">
      <c r="A41" s="6"/>
      <c r="B41" s="95" t="s">
        <v>26</v>
      </c>
      <c r="C41" s="96"/>
      <c r="D41" s="97"/>
      <c r="E41" s="98"/>
      <c r="F41" s="98"/>
      <c r="G41" s="98"/>
      <c r="H41" s="98"/>
      <c r="I41" s="98"/>
      <c r="J41" s="98"/>
      <c r="K41" s="99"/>
      <c r="L41" s="19">
        <f>SUM(L36:L40)</f>
        <v>92</v>
      </c>
      <c r="M41" s="20">
        <f>SUM(M36:M40)</f>
        <v>101382384</v>
      </c>
      <c r="N41" s="20">
        <f>SUM(N36:N40)</f>
        <v>93511826.07</v>
      </c>
    </row>
    <row r="42" spans="1:14" s="2" customFormat="1" ht="27.75" customHeight="1">
      <c r="A42" s="6"/>
      <c r="B42" s="90" t="s">
        <v>240</v>
      </c>
      <c r="C42" s="91"/>
      <c r="D42" s="91"/>
      <c r="E42" s="91"/>
      <c r="F42" s="91"/>
      <c r="G42" s="91"/>
      <c r="H42" s="91"/>
      <c r="I42" s="91"/>
      <c r="J42" s="91"/>
      <c r="K42" s="91"/>
      <c r="L42" s="91"/>
      <c r="M42" s="91"/>
      <c r="N42" s="91"/>
    </row>
    <row r="43" spans="1:14" s="2" customFormat="1" ht="25.5" customHeight="1">
      <c r="A43" s="11"/>
      <c r="B43" s="17" t="s">
        <v>51</v>
      </c>
      <c r="C43" s="17" t="s">
        <v>52</v>
      </c>
      <c r="D43" s="18">
        <v>9.2</v>
      </c>
      <c r="E43" s="18">
        <v>9.3</v>
      </c>
      <c r="F43" s="18">
        <v>9.2</v>
      </c>
      <c r="G43" s="18">
        <v>9.26</v>
      </c>
      <c r="H43" s="18">
        <v>9.2</v>
      </c>
      <c r="I43" s="18">
        <v>9.3</v>
      </c>
      <c r="J43" s="18">
        <v>9.2</v>
      </c>
      <c r="K43" s="36">
        <v>1.09</v>
      </c>
      <c r="L43" s="19">
        <v>11</v>
      </c>
      <c r="M43" s="20">
        <v>960000</v>
      </c>
      <c r="N43" s="20">
        <v>8893300</v>
      </c>
    </row>
    <row r="44" spans="1:14" s="2" customFormat="1" ht="25.5" customHeight="1">
      <c r="A44" s="11"/>
      <c r="B44" s="17" t="s">
        <v>178</v>
      </c>
      <c r="C44" s="17" t="s">
        <v>179</v>
      </c>
      <c r="D44" s="18">
        <v>34.5</v>
      </c>
      <c r="E44" s="18">
        <v>34.6</v>
      </c>
      <c r="F44" s="18">
        <v>34</v>
      </c>
      <c r="G44" s="18">
        <v>34.12</v>
      </c>
      <c r="H44" s="18">
        <v>34.21</v>
      </c>
      <c r="I44" s="18">
        <v>34.01</v>
      </c>
      <c r="J44" s="18">
        <v>34.6</v>
      </c>
      <c r="K44" s="36">
        <v>-1.71</v>
      </c>
      <c r="L44" s="19">
        <v>55</v>
      </c>
      <c r="M44" s="20">
        <v>3305000</v>
      </c>
      <c r="N44" s="20">
        <v>112763600</v>
      </c>
    </row>
    <row r="45" spans="1:14" s="2" customFormat="1" ht="25.5" customHeight="1">
      <c r="A45" s="11"/>
      <c r="B45" s="17" t="s">
        <v>154</v>
      </c>
      <c r="C45" s="17" t="s">
        <v>155</v>
      </c>
      <c r="D45" s="18">
        <v>13.5</v>
      </c>
      <c r="E45" s="18">
        <v>13.55</v>
      </c>
      <c r="F45" s="18">
        <v>13.5</v>
      </c>
      <c r="G45" s="18">
        <v>13.5</v>
      </c>
      <c r="H45" s="18">
        <v>13.5</v>
      </c>
      <c r="I45" s="18">
        <v>13.55</v>
      </c>
      <c r="J45" s="18">
        <v>13.5</v>
      </c>
      <c r="K45" s="36">
        <v>0.37</v>
      </c>
      <c r="L45" s="19">
        <v>7</v>
      </c>
      <c r="M45" s="20">
        <v>2285555</v>
      </c>
      <c r="N45" s="20">
        <v>30862492.5</v>
      </c>
    </row>
    <row r="46" spans="1:14" s="2" customFormat="1" ht="25.5" customHeight="1">
      <c r="A46" s="11"/>
      <c r="B46" s="17" t="s">
        <v>232</v>
      </c>
      <c r="C46" s="17" t="s">
        <v>233</v>
      </c>
      <c r="D46" s="18">
        <v>14.9</v>
      </c>
      <c r="E46" s="18">
        <v>15.05</v>
      </c>
      <c r="F46" s="18">
        <v>14.9</v>
      </c>
      <c r="G46" s="18">
        <v>14.98</v>
      </c>
      <c r="H46" s="18">
        <v>14.71</v>
      </c>
      <c r="I46" s="18">
        <v>15</v>
      </c>
      <c r="J46" s="18">
        <v>15</v>
      </c>
      <c r="K46" s="36">
        <v>0</v>
      </c>
      <c r="L46" s="19">
        <v>13</v>
      </c>
      <c r="M46" s="20">
        <v>1250000</v>
      </c>
      <c r="N46" s="20">
        <v>18730000</v>
      </c>
    </row>
    <row r="47" spans="1:14" s="2" customFormat="1" ht="25.5" customHeight="1">
      <c r="A47" s="11"/>
      <c r="B47" s="95" t="s">
        <v>141</v>
      </c>
      <c r="C47" s="96"/>
      <c r="D47" s="97"/>
      <c r="E47" s="98"/>
      <c r="F47" s="98"/>
      <c r="G47" s="98"/>
      <c r="H47" s="98"/>
      <c r="I47" s="98"/>
      <c r="J47" s="98"/>
      <c r="K47" s="99"/>
      <c r="L47" s="19">
        <f>SUM(L43:L46)</f>
        <v>86</v>
      </c>
      <c r="M47" s="20">
        <f>SUM(M43:M46)</f>
        <v>7800555</v>
      </c>
      <c r="N47" s="20">
        <f>SUM(N43:N46)</f>
        <v>171249392.5</v>
      </c>
    </row>
    <row r="48" spans="1:14" s="2" customFormat="1" ht="21.75" customHeight="1">
      <c r="A48" s="11"/>
      <c r="B48" s="116" t="s">
        <v>32</v>
      </c>
      <c r="C48" s="116"/>
      <c r="D48" s="116"/>
      <c r="E48" s="116"/>
      <c r="F48" s="116"/>
      <c r="G48" s="116"/>
      <c r="H48" s="116"/>
      <c r="I48" s="116"/>
      <c r="J48" s="116"/>
      <c r="K48" s="116"/>
      <c r="L48" s="116"/>
      <c r="M48" s="116"/>
      <c r="N48" s="116"/>
    </row>
    <row r="49" spans="1:14" s="2" customFormat="1" ht="21.75" customHeight="1">
      <c r="A49" s="11"/>
      <c r="B49" s="17" t="s">
        <v>246</v>
      </c>
      <c r="C49" s="17" t="s">
        <v>247</v>
      </c>
      <c r="D49" s="18">
        <v>1.41</v>
      </c>
      <c r="E49" s="18">
        <v>1.41</v>
      </c>
      <c r="F49" s="18">
        <v>1.41</v>
      </c>
      <c r="G49" s="18">
        <v>1.41</v>
      </c>
      <c r="H49" s="18">
        <v>1.47</v>
      </c>
      <c r="I49" s="18">
        <v>1.41</v>
      </c>
      <c r="J49" s="18">
        <v>1.47</v>
      </c>
      <c r="K49" s="36">
        <v>-4.08</v>
      </c>
      <c r="L49" s="19">
        <v>2</v>
      </c>
      <c r="M49" s="20">
        <v>2899</v>
      </c>
      <c r="N49" s="20">
        <v>4087.59</v>
      </c>
    </row>
    <row r="50" spans="1:14" s="2" customFormat="1" ht="21.75" customHeight="1">
      <c r="A50" s="11"/>
      <c r="B50" s="17" t="s">
        <v>180</v>
      </c>
      <c r="C50" s="17" t="s">
        <v>181</v>
      </c>
      <c r="D50" s="18">
        <v>5.45</v>
      </c>
      <c r="E50" s="18">
        <v>5.5</v>
      </c>
      <c r="F50" s="18">
        <v>5.32</v>
      </c>
      <c r="G50" s="18">
        <v>5.4</v>
      </c>
      <c r="H50" s="18">
        <v>5.37</v>
      </c>
      <c r="I50" s="18">
        <v>5.39</v>
      </c>
      <c r="J50" s="18">
        <v>5.42</v>
      </c>
      <c r="K50" s="36">
        <v>-0.55</v>
      </c>
      <c r="L50" s="19">
        <v>30</v>
      </c>
      <c r="M50" s="20">
        <v>4950000</v>
      </c>
      <c r="N50" s="20">
        <v>26750900</v>
      </c>
    </row>
    <row r="51" spans="1:14" s="2" customFormat="1" ht="21.75" customHeight="1">
      <c r="A51" s="11"/>
      <c r="B51" s="95" t="s">
        <v>32</v>
      </c>
      <c r="C51" s="96"/>
      <c r="D51" s="97"/>
      <c r="E51" s="98"/>
      <c r="F51" s="98"/>
      <c r="G51" s="98"/>
      <c r="H51" s="98"/>
      <c r="I51" s="98"/>
      <c r="J51" s="98"/>
      <c r="K51" s="99"/>
      <c r="L51" s="19">
        <f>SUM(L49:L50)</f>
        <v>32</v>
      </c>
      <c r="M51" s="20">
        <f>SUM(M49:M50)</f>
        <v>4952899</v>
      </c>
      <c r="N51" s="20">
        <f>SUM(N49:N50)</f>
        <v>26754987.59</v>
      </c>
    </row>
    <row r="52" spans="1:14" s="2" customFormat="1" ht="27" customHeight="1">
      <c r="A52" s="11"/>
      <c r="B52" s="124" t="s">
        <v>49</v>
      </c>
      <c r="C52" s="125"/>
      <c r="D52" s="97"/>
      <c r="E52" s="98"/>
      <c r="F52" s="98"/>
      <c r="G52" s="98"/>
      <c r="H52" s="98"/>
      <c r="I52" s="98"/>
      <c r="J52" s="98"/>
      <c r="K52" s="99"/>
      <c r="L52" s="19">
        <f>L51+L47+L41+L34+L28+L25</f>
        <v>672</v>
      </c>
      <c r="M52" s="20">
        <f>M51+M47+M41+M34+M28+M25</f>
        <v>1699331541</v>
      </c>
      <c r="N52" s="20">
        <f>N51+N47+N41+N34+N28+N25</f>
        <v>1245337165.0500002</v>
      </c>
    </row>
    <row r="53" spans="2:14" s="2" customFormat="1" ht="28.5" customHeight="1">
      <c r="B53" s="121" t="s">
        <v>268</v>
      </c>
      <c r="C53" s="122"/>
      <c r="D53" s="122"/>
      <c r="E53" s="122"/>
      <c r="F53" s="122"/>
      <c r="G53" s="122"/>
      <c r="H53" s="122"/>
      <c r="I53" s="122"/>
      <c r="J53" s="122"/>
      <c r="K53" s="122"/>
      <c r="L53" s="122"/>
      <c r="M53" s="122"/>
      <c r="N53" s="123"/>
    </row>
    <row r="54" spans="2:14" ht="30" customHeight="1">
      <c r="B54" s="126" t="s">
        <v>195</v>
      </c>
      <c r="C54" s="126"/>
      <c r="D54" s="126"/>
      <c r="E54" s="126"/>
      <c r="F54" s="126"/>
      <c r="G54" s="126"/>
      <c r="H54" s="58"/>
      <c r="I54" s="120" t="s">
        <v>196</v>
      </c>
      <c r="J54" s="120"/>
      <c r="K54" s="120"/>
      <c r="L54" s="120"/>
      <c r="M54" s="120"/>
      <c r="N54" s="120"/>
    </row>
    <row r="55" spans="2:14" ht="21.75" customHeight="1">
      <c r="B55" s="59" t="s">
        <v>12</v>
      </c>
      <c r="C55" s="60" t="s">
        <v>197</v>
      </c>
      <c r="D55" s="61" t="s">
        <v>198</v>
      </c>
      <c r="E55" s="105" t="s">
        <v>21</v>
      </c>
      <c r="F55" s="106"/>
      <c r="G55" s="107"/>
      <c r="H55" s="62"/>
      <c r="I55" s="117" t="s">
        <v>12</v>
      </c>
      <c r="J55" s="118"/>
      <c r="K55" s="119"/>
      <c r="L55" s="63" t="s">
        <v>197</v>
      </c>
      <c r="M55" s="64" t="s">
        <v>20</v>
      </c>
      <c r="N55" s="65" t="s">
        <v>21</v>
      </c>
    </row>
    <row r="56" spans="2:14" ht="21.75" customHeight="1">
      <c r="B56" s="17" t="s">
        <v>263</v>
      </c>
      <c r="C56" s="18">
        <v>0.74</v>
      </c>
      <c r="D56" s="66">
        <v>8.82</v>
      </c>
      <c r="E56" s="102">
        <v>73242095</v>
      </c>
      <c r="F56" s="103">
        <v>73242095</v>
      </c>
      <c r="G56" s="104">
        <v>73242095</v>
      </c>
      <c r="H56" s="62"/>
      <c r="I56" s="108" t="s">
        <v>246</v>
      </c>
      <c r="J56" s="108" t="s">
        <v>246</v>
      </c>
      <c r="K56" s="108" t="s">
        <v>246</v>
      </c>
      <c r="L56" s="18">
        <v>1.41</v>
      </c>
      <c r="M56" s="67">
        <v>-4.08</v>
      </c>
      <c r="N56" s="20">
        <v>2899</v>
      </c>
    </row>
    <row r="57" spans="2:14" ht="21.75" customHeight="1">
      <c r="B57" s="17" t="s">
        <v>152</v>
      </c>
      <c r="C57" s="18">
        <v>1.58</v>
      </c>
      <c r="D57" s="66">
        <v>8.22</v>
      </c>
      <c r="E57" s="102">
        <v>8828403</v>
      </c>
      <c r="F57" s="103">
        <v>8828403</v>
      </c>
      <c r="G57" s="104">
        <v>8828403</v>
      </c>
      <c r="H57" s="62"/>
      <c r="I57" s="108" t="s">
        <v>175</v>
      </c>
      <c r="J57" s="108" t="s">
        <v>175</v>
      </c>
      <c r="K57" s="108" t="s">
        <v>175</v>
      </c>
      <c r="L57" s="18">
        <v>0.39</v>
      </c>
      <c r="M57" s="67">
        <v>-2.5</v>
      </c>
      <c r="N57" s="20">
        <v>1990000</v>
      </c>
    </row>
    <row r="58" spans="2:14" ht="21.75" customHeight="1">
      <c r="B58" s="17" t="s">
        <v>138</v>
      </c>
      <c r="C58" s="18">
        <v>0.32</v>
      </c>
      <c r="D58" s="66">
        <v>6.67</v>
      </c>
      <c r="E58" s="102">
        <v>154778224</v>
      </c>
      <c r="F58" s="103">
        <v>154778224</v>
      </c>
      <c r="G58" s="104">
        <v>154778224</v>
      </c>
      <c r="H58" s="62"/>
      <c r="I58" s="108" t="s">
        <v>178</v>
      </c>
      <c r="J58" s="108" t="s">
        <v>178</v>
      </c>
      <c r="K58" s="108" t="s">
        <v>178</v>
      </c>
      <c r="L58" s="18">
        <v>34.01</v>
      </c>
      <c r="M58" s="67">
        <v>-1.71</v>
      </c>
      <c r="N58" s="20">
        <v>3305000</v>
      </c>
    </row>
    <row r="59" spans="1:14" ht="21.75" customHeight="1">
      <c r="A59"/>
      <c r="B59" s="17" t="s">
        <v>147</v>
      </c>
      <c r="C59" s="18">
        <v>5.7</v>
      </c>
      <c r="D59" s="66">
        <v>5.56</v>
      </c>
      <c r="E59" s="102">
        <v>1465123</v>
      </c>
      <c r="F59" s="103">
        <v>1465123</v>
      </c>
      <c r="G59" s="104">
        <v>1465123</v>
      </c>
      <c r="H59" s="62"/>
      <c r="I59" s="108" t="s">
        <v>180</v>
      </c>
      <c r="J59" s="108" t="s">
        <v>180</v>
      </c>
      <c r="K59" s="108" t="s">
        <v>180</v>
      </c>
      <c r="L59" s="18">
        <v>5.39</v>
      </c>
      <c r="M59" s="67">
        <v>-0.55</v>
      </c>
      <c r="N59" s="20">
        <v>4950000</v>
      </c>
    </row>
    <row r="60" spans="1:14" ht="21.75" customHeight="1">
      <c r="A60"/>
      <c r="B60" s="17" t="s">
        <v>62</v>
      </c>
      <c r="C60" s="18">
        <v>0.31</v>
      </c>
      <c r="D60" s="66">
        <v>3.33</v>
      </c>
      <c r="E60" s="102">
        <v>44259877</v>
      </c>
      <c r="F60" s="103">
        <v>44259877</v>
      </c>
      <c r="G60" s="104">
        <v>44259877</v>
      </c>
      <c r="H60" s="62"/>
      <c r="I60" s="108" t="s">
        <v>201</v>
      </c>
      <c r="J60" s="108" t="s">
        <v>201</v>
      </c>
      <c r="K60" s="108" t="s">
        <v>201</v>
      </c>
      <c r="L60" s="18">
        <v>9.99</v>
      </c>
      <c r="M60" s="67">
        <v>-0.1</v>
      </c>
      <c r="N60" s="20">
        <v>113040</v>
      </c>
    </row>
    <row r="61" spans="1:14" ht="30" customHeight="1">
      <c r="A61"/>
      <c r="B61" s="126" t="s">
        <v>199</v>
      </c>
      <c r="C61" s="126"/>
      <c r="D61" s="126"/>
      <c r="E61" s="126"/>
      <c r="F61" s="126"/>
      <c r="G61" s="126"/>
      <c r="H61" s="58"/>
      <c r="I61" s="120" t="s">
        <v>200</v>
      </c>
      <c r="J61" s="120"/>
      <c r="K61" s="120"/>
      <c r="L61" s="120"/>
      <c r="M61" s="120"/>
      <c r="N61" s="120"/>
    </row>
    <row r="62" spans="1:14" ht="21.75" customHeight="1">
      <c r="A62"/>
      <c r="B62" s="59" t="s">
        <v>12</v>
      </c>
      <c r="C62" s="60" t="s">
        <v>197</v>
      </c>
      <c r="D62" s="61" t="s">
        <v>198</v>
      </c>
      <c r="E62" s="105" t="s">
        <v>21</v>
      </c>
      <c r="F62" s="106"/>
      <c r="G62" s="107"/>
      <c r="H62" s="62"/>
      <c r="I62" s="109" t="s">
        <v>12</v>
      </c>
      <c r="J62" s="110"/>
      <c r="K62" s="111"/>
      <c r="L62" s="18" t="s">
        <v>197</v>
      </c>
      <c r="M62" s="36" t="s">
        <v>20</v>
      </c>
      <c r="N62" s="65" t="s">
        <v>22</v>
      </c>
    </row>
    <row r="63" spans="1:14" ht="21.75" customHeight="1">
      <c r="A63"/>
      <c r="B63" s="17" t="s">
        <v>208</v>
      </c>
      <c r="C63" s="18">
        <v>0.47</v>
      </c>
      <c r="D63" s="36">
        <v>0</v>
      </c>
      <c r="E63" s="102">
        <v>465265000</v>
      </c>
      <c r="F63" s="103">
        <v>465265000</v>
      </c>
      <c r="G63" s="104">
        <v>465265000</v>
      </c>
      <c r="H63" s="62"/>
      <c r="I63" s="108" t="s">
        <v>84</v>
      </c>
      <c r="J63" s="108" t="s">
        <v>84</v>
      </c>
      <c r="K63" s="108" t="s">
        <v>84</v>
      </c>
      <c r="L63" s="18">
        <v>0.87</v>
      </c>
      <c r="M63" s="36">
        <v>1.16</v>
      </c>
      <c r="N63" s="20">
        <v>224864500</v>
      </c>
    </row>
    <row r="64" spans="1:14" ht="21.75" customHeight="1">
      <c r="A64"/>
      <c r="B64" s="17" t="s">
        <v>84</v>
      </c>
      <c r="C64" s="18">
        <v>0.87</v>
      </c>
      <c r="D64" s="36">
        <v>1.16</v>
      </c>
      <c r="E64" s="102">
        <v>258350000</v>
      </c>
      <c r="F64" s="103">
        <v>258350000</v>
      </c>
      <c r="G64" s="104">
        <v>258350000</v>
      </c>
      <c r="H64" s="62"/>
      <c r="I64" s="108" t="s">
        <v>208</v>
      </c>
      <c r="J64" s="108" t="s">
        <v>208</v>
      </c>
      <c r="K64" s="108" t="s">
        <v>208</v>
      </c>
      <c r="L64" s="18">
        <v>0.47</v>
      </c>
      <c r="M64" s="36">
        <v>0</v>
      </c>
      <c r="N64" s="20">
        <v>222927200</v>
      </c>
    </row>
    <row r="65" spans="1:14" ht="21.75" customHeight="1">
      <c r="A65"/>
      <c r="B65" s="17" t="s">
        <v>68</v>
      </c>
      <c r="C65" s="18">
        <v>0.9</v>
      </c>
      <c r="D65" s="36">
        <v>0</v>
      </c>
      <c r="E65" s="102">
        <v>190143937</v>
      </c>
      <c r="F65" s="103">
        <v>190143937</v>
      </c>
      <c r="G65" s="104">
        <v>190143937</v>
      </c>
      <c r="H65" s="62"/>
      <c r="I65" s="108" t="s">
        <v>68</v>
      </c>
      <c r="J65" s="108" t="s">
        <v>68</v>
      </c>
      <c r="K65" s="108" t="s">
        <v>68</v>
      </c>
      <c r="L65" s="18">
        <v>0.9</v>
      </c>
      <c r="M65" s="36">
        <v>0</v>
      </c>
      <c r="N65" s="20">
        <v>171129543.3</v>
      </c>
    </row>
    <row r="66" spans="1:14" ht="21.75" customHeight="1">
      <c r="A66"/>
      <c r="B66" s="17" t="s">
        <v>138</v>
      </c>
      <c r="C66" s="18">
        <v>0.32</v>
      </c>
      <c r="D66" s="36">
        <v>6.67</v>
      </c>
      <c r="E66" s="102">
        <v>154778224</v>
      </c>
      <c r="F66" s="103">
        <v>154778224</v>
      </c>
      <c r="G66" s="104">
        <v>154778224</v>
      </c>
      <c r="H66" s="62"/>
      <c r="I66" s="108" t="s">
        <v>178</v>
      </c>
      <c r="J66" s="108" t="s">
        <v>178</v>
      </c>
      <c r="K66" s="108" t="s">
        <v>178</v>
      </c>
      <c r="L66" s="18">
        <v>34.01</v>
      </c>
      <c r="M66" s="36">
        <v>-1.71</v>
      </c>
      <c r="N66" s="20">
        <v>112763600</v>
      </c>
    </row>
    <row r="67" spans="1:14" ht="21.75" customHeight="1">
      <c r="A67"/>
      <c r="B67" s="17" t="s">
        <v>115</v>
      </c>
      <c r="C67" s="18">
        <v>0.4</v>
      </c>
      <c r="D67" s="36">
        <v>2.56</v>
      </c>
      <c r="E67" s="102">
        <v>153500000</v>
      </c>
      <c r="F67" s="103">
        <v>153500000</v>
      </c>
      <c r="G67" s="104">
        <v>153500000</v>
      </c>
      <c r="H67" s="62"/>
      <c r="I67" s="108" t="s">
        <v>115</v>
      </c>
      <c r="J67" s="108" t="s">
        <v>115</v>
      </c>
      <c r="K67" s="108" t="s">
        <v>115</v>
      </c>
      <c r="L67" s="18">
        <v>0.4</v>
      </c>
      <c r="M67" s="36">
        <v>2.56</v>
      </c>
      <c r="N67" s="20">
        <v>61400000</v>
      </c>
    </row>
    <row r="68" spans="2:14" s="2" customFormat="1" ht="21.75" customHeight="1">
      <c r="B68" s="79"/>
      <c r="C68" s="75"/>
      <c r="D68" s="78"/>
      <c r="E68" s="76"/>
      <c r="F68" s="76"/>
      <c r="G68" s="76"/>
      <c r="H68" s="80"/>
      <c r="I68" s="77"/>
      <c r="J68" s="77"/>
      <c r="K68" s="77"/>
      <c r="L68" s="75"/>
      <c r="M68" s="78"/>
      <c r="N68" s="76"/>
    </row>
    <row r="69" spans="2:14" s="2" customFormat="1" ht="45.75" customHeight="1">
      <c r="B69" s="130" t="s">
        <v>124</v>
      </c>
      <c r="C69" s="131"/>
      <c r="D69" s="127" t="s">
        <v>282</v>
      </c>
      <c r="E69" s="128"/>
      <c r="F69" s="128"/>
      <c r="G69" s="128"/>
      <c r="H69" s="128"/>
      <c r="I69" s="128"/>
      <c r="J69" s="128"/>
      <c r="K69" s="128"/>
      <c r="L69" s="128"/>
      <c r="M69" s="128"/>
      <c r="N69" s="129"/>
    </row>
    <row r="70" spans="2:14" s="2" customFormat="1" ht="38.25" customHeight="1">
      <c r="B70" s="130" t="s">
        <v>125</v>
      </c>
      <c r="C70" s="131"/>
      <c r="D70" s="127" t="s">
        <v>281</v>
      </c>
      <c r="E70" s="128"/>
      <c r="F70" s="128"/>
      <c r="G70" s="128"/>
      <c r="H70" s="128"/>
      <c r="I70" s="128"/>
      <c r="J70" s="128"/>
      <c r="K70" s="128"/>
      <c r="L70" s="128"/>
      <c r="M70" s="128"/>
      <c r="N70" s="129"/>
    </row>
    <row r="71" spans="1:14" s="2" customFormat="1" ht="22.5" customHeight="1">
      <c r="A71" s="6"/>
      <c r="B71" s="112" t="s">
        <v>177</v>
      </c>
      <c r="C71" s="113"/>
      <c r="D71" s="113"/>
      <c r="E71" s="113"/>
      <c r="F71" s="113"/>
      <c r="G71" s="113"/>
      <c r="H71" s="113"/>
      <c r="I71" s="113"/>
      <c r="J71" s="113"/>
      <c r="K71" s="113"/>
      <c r="L71" s="113"/>
      <c r="M71" s="113"/>
      <c r="N71" s="114"/>
    </row>
  </sheetData>
  <sheetProtection/>
  <mergeCells count="60">
    <mergeCell ref="B69:C69"/>
    <mergeCell ref="B70:C70"/>
    <mergeCell ref="B29:N29"/>
    <mergeCell ref="B34:C34"/>
    <mergeCell ref="D34:K34"/>
    <mergeCell ref="E66:G66"/>
    <mergeCell ref="B54:G54"/>
    <mergeCell ref="I63:K63"/>
    <mergeCell ref="I67:K67"/>
    <mergeCell ref="D70:N70"/>
    <mergeCell ref="E55:G55"/>
    <mergeCell ref="I57:K57"/>
    <mergeCell ref="I64:K64"/>
    <mergeCell ref="E63:G63"/>
    <mergeCell ref="D69:N69"/>
    <mergeCell ref="E58:G58"/>
    <mergeCell ref="E65:G65"/>
    <mergeCell ref="I65:K65"/>
    <mergeCell ref="I60:K60"/>
    <mergeCell ref="I61:N61"/>
    <mergeCell ref="B53:N53"/>
    <mergeCell ref="E67:G67"/>
    <mergeCell ref="E64:G64"/>
    <mergeCell ref="B41:C41"/>
    <mergeCell ref="B47:C47"/>
    <mergeCell ref="B52:C52"/>
    <mergeCell ref="D51:K51"/>
    <mergeCell ref="B51:C51"/>
    <mergeCell ref="I66:K66"/>
    <mergeCell ref="B61:G61"/>
    <mergeCell ref="E60:G60"/>
    <mergeCell ref="D52:K52"/>
    <mergeCell ref="B71:N71"/>
    <mergeCell ref="C6:D6"/>
    <mergeCell ref="I58:K58"/>
    <mergeCell ref="E57:G57"/>
    <mergeCell ref="B48:N48"/>
    <mergeCell ref="I55:K55"/>
    <mergeCell ref="I54:N54"/>
    <mergeCell ref="I59:K59"/>
    <mergeCell ref="E56:G56"/>
    <mergeCell ref="B28:C28"/>
    <mergeCell ref="E62:G62"/>
    <mergeCell ref="I56:K56"/>
    <mergeCell ref="E59:G59"/>
    <mergeCell ref="I62:K62"/>
    <mergeCell ref="D28:K28"/>
    <mergeCell ref="B42:N42"/>
    <mergeCell ref="D41:K41"/>
    <mergeCell ref="D47:K47"/>
    <mergeCell ref="B35:N35"/>
    <mergeCell ref="B1:E1"/>
    <mergeCell ref="C3:E3"/>
    <mergeCell ref="B25:C25"/>
    <mergeCell ref="D25:K25"/>
    <mergeCell ref="C4:E4"/>
    <mergeCell ref="B26:N26"/>
    <mergeCell ref="C5:D5"/>
    <mergeCell ref="B11:N11"/>
    <mergeCell ref="E9:K9"/>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9"/>
  <sheetViews>
    <sheetView rightToLeft="1" zoomScalePageLayoutView="0" workbookViewId="0" topLeftCell="A15">
      <selection activeCell="G8" sqref="G8"/>
    </sheetView>
  </sheetViews>
  <sheetFormatPr defaultColWidth="17.00390625" defaultRowHeight="15"/>
  <cols>
    <col min="1" max="1" width="7.140625" style="2" customWidth="1"/>
    <col min="2" max="2" width="22.7109375" style="2" customWidth="1"/>
    <col min="3" max="3" width="12.7109375" style="2" customWidth="1"/>
    <col min="4" max="16384" width="17.00390625" style="2" customWidth="1"/>
  </cols>
  <sheetData>
    <row r="1" spans="2:3" ht="27" customHeight="1">
      <c r="B1" s="137" t="s">
        <v>0</v>
      </c>
      <c r="C1" s="137"/>
    </row>
    <row r="2" spans="2:3" ht="26.25" customHeight="1">
      <c r="B2" s="89" t="s">
        <v>269</v>
      </c>
      <c r="C2" s="89"/>
    </row>
    <row r="3" spans="2:4" ht="21.75" customHeight="1">
      <c r="B3" s="138"/>
      <c r="C3" s="138"/>
      <c r="D3" s="138"/>
    </row>
    <row r="4" spans="2:6" ht="21.75" customHeight="1">
      <c r="B4" s="139" t="s">
        <v>270</v>
      </c>
      <c r="C4" s="139"/>
      <c r="D4" s="139"/>
      <c r="E4" s="139"/>
      <c r="F4" s="139"/>
    </row>
    <row r="5" spans="2:6" ht="21.75" customHeight="1">
      <c r="B5" s="83" t="s">
        <v>12</v>
      </c>
      <c r="C5" s="84" t="s">
        <v>13</v>
      </c>
      <c r="D5" s="84" t="s">
        <v>4</v>
      </c>
      <c r="E5" s="84" t="s">
        <v>21</v>
      </c>
      <c r="F5" s="84" t="s">
        <v>22</v>
      </c>
    </row>
    <row r="6" spans="2:6" ht="33" customHeight="1">
      <c r="B6" s="134" t="s">
        <v>23</v>
      </c>
      <c r="C6" s="135"/>
      <c r="D6" s="135"/>
      <c r="E6" s="135"/>
      <c r="F6" s="136"/>
    </row>
    <row r="7" spans="2:6" ht="33" customHeight="1">
      <c r="B7" s="85" t="s">
        <v>271</v>
      </c>
      <c r="C7" s="86" t="s">
        <v>65</v>
      </c>
      <c r="D7" s="87">
        <v>1</v>
      </c>
      <c r="E7" s="87">
        <v>202000</v>
      </c>
      <c r="F7" s="87">
        <v>94940</v>
      </c>
    </row>
    <row r="8" spans="2:6" ht="33" customHeight="1">
      <c r="B8" s="85" t="s">
        <v>84</v>
      </c>
      <c r="C8" s="86" t="s">
        <v>85</v>
      </c>
      <c r="D8" s="87">
        <v>7</v>
      </c>
      <c r="E8" s="87">
        <v>63000000</v>
      </c>
      <c r="F8" s="87">
        <v>54810000</v>
      </c>
    </row>
    <row r="9" spans="2:6" ht="33" customHeight="1">
      <c r="B9" s="85" t="s">
        <v>272</v>
      </c>
      <c r="C9" s="86" t="s">
        <v>209</v>
      </c>
      <c r="D9" s="87">
        <v>4</v>
      </c>
      <c r="E9" s="87">
        <v>100000000</v>
      </c>
      <c r="F9" s="87">
        <v>48000000</v>
      </c>
    </row>
    <row r="10" spans="2:6" ht="33" customHeight="1">
      <c r="B10" s="85" t="s">
        <v>112</v>
      </c>
      <c r="C10" s="86" t="s">
        <v>113</v>
      </c>
      <c r="D10" s="87">
        <v>1</v>
      </c>
      <c r="E10" s="87">
        <v>260000</v>
      </c>
      <c r="F10" s="87">
        <v>93600</v>
      </c>
    </row>
    <row r="11" spans="2:6" ht="33" customHeight="1">
      <c r="B11" s="140" t="s">
        <v>24</v>
      </c>
      <c r="C11" s="141"/>
      <c r="D11" s="87">
        <f>SUM(D7:D10)</f>
        <v>13</v>
      </c>
      <c r="E11" s="87">
        <f>SUM(E7:E10)</f>
        <v>163462000</v>
      </c>
      <c r="F11" s="87">
        <f>SUM(F7:F10)</f>
        <v>102998540</v>
      </c>
    </row>
    <row r="12" spans="2:6" ht="33" customHeight="1">
      <c r="B12" s="134" t="s">
        <v>273</v>
      </c>
      <c r="C12" s="135"/>
      <c r="D12" s="135"/>
      <c r="E12" s="135"/>
      <c r="F12" s="136"/>
    </row>
    <row r="13" spans="2:6" ht="33" customHeight="1">
      <c r="B13" s="85" t="s">
        <v>274</v>
      </c>
      <c r="C13" s="86" t="s">
        <v>207</v>
      </c>
      <c r="D13" s="87">
        <v>2</v>
      </c>
      <c r="E13" s="87">
        <v>4000000</v>
      </c>
      <c r="F13" s="87">
        <v>9480000</v>
      </c>
    </row>
    <row r="14" spans="2:6" ht="33" customHeight="1">
      <c r="B14" s="132" t="s">
        <v>275</v>
      </c>
      <c r="C14" s="133"/>
      <c r="D14" s="87">
        <f>SUM(D13)</f>
        <v>2</v>
      </c>
      <c r="E14" s="87">
        <f>SUM(E13)</f>
        <v>4000000</v>
      </c>
      <c r="F14" s="87">
        <f>SUM(F13)</f>
        <v>9480000</v>
      </c>
    </row>
    <row r="15" spans="2:6" ht="33" customHeight="1">
      <c r="B15" s="134" t="s">
        <v>240</v>
      </c>
      <c r="C15" s="135"/>
      <c r="D15" s="135"/>
      <c r="E15" s="135"/>
      <c r="F15" s="136"/>
    </row>
    <row r="16" spans="2:6" ht="33" customHeight="1">
      <c r="B16" s="85" t="s">
        <v>276</v>
      </c>
      <c r="C16" s="86" t="s">
        <v>179</v>
      </c>
      <c r="D16" s="87">
        <v>3</v>
      </c>
      <c r="E16" s="87">
        <v>160000</v>
      </c>
      <c r="F16" s="87">
        <v>5533900</v>
      </c>
    </row>
    <row r="17" spans="2:6" ht="33" customHeight="1">
      <c r="B17" s="132" t="s">
        <v>277</v>
      </c>
      <c r="C17" s="133"/>
      <c r="D17" s="87">
        <f>SUM(D16)</f>
        <v>3</v>
      </c>
      <c r="E17" s="87">
        <f>SUM(E16)</f>
        <v>160000</v>
      </c>
      <c r="F17" s="87">
        <f>SUM(F16)</f>
        <v>5533900</v>
      </c>
    </row>
    <row r="18" spans="2:6" ht="33" customHeight="1">
      <c r="B18" s="132" t="s">
        <v>278</v>
      </c>
      <c r="C18" s="133"/>
      <c r="D18" s="87">
        <f>D17+D14+D11</f>
        <v>18</v>
      </c>
      <c r="E18" s="87">
        <f>E17+E14+E11</f>
        <v>167622000</v>
      </c>
      <c r="F18" s="87">
        <f>F17+F14+F11</f>
        <v>118012440</v>
      </c>
    </row>
    <row r="19" spans="2:6" ht="18">
      <c r="B19" s="88"/>
      <c r="C19" s="88"/>
      <c r="D19" s="88"/>
      <c r="E19" s="88"/>
      <c r="F19" s="88"/>
    </row>
  </sheetData>
  <sheetProtection/>
  <mergeCells count="10">
    <mergeCell ref="B14:C14"/>
    <mergeCell ref="B15:F15"/>
    <mergeCell ref="B17:C17"/>
    <mergeCell ref="B18:C18"/>
    <mergeCell ref="B1:C1"/>
    <mergeCell ref="B3:D3"/>
    <mergeCell ref="B4:F4"/>
    <mergeCell ref="B6:F6"/>
    <mergeCell ref="B11:C11"/>
    <mergeCell ref="B12:F12"/>
  </mergeCells>
  <printOptions/>
  <pageMargins left="0.708661417322835" right="0.708661417322835" top="0.748031496062992" bottom="0.748031496062992" header="0.31496062992126" footer="0.31496062992126"/>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H65"/>
  <sheetViews>
    <sheetView rightToLeft="1" zoomScalePageLayoutView="0" workbookViewId="0" topLeftCell="A43">
      <selection activeCell="C4" sqref="C4"/>
    </sheetView>
  </sheetViews>
  <sheetFormatPr defaultColWidth="9.140625" defaultRowHeight="13.5" customHeight="1"/>
  <cols>
    <col min="1" max="1" width="1.28515625" style="10" customWidth="1"/>
    <col min="2" max="2" width="27.28125" style="10" customWidth="1"/>
    <col min="3" max="3" width="12.421875" style="10" customWidth="1"/>
    <col min="4" max="4" width="14.8515625" style="10" customWidth="1"/>
    <col min="5" max="5" width="14.7109375" style="10" customWidth="1"/>
    <col min="6" max="6" width="23.421875" style="10" customWidth="1"/>
    <col min="7" max="16384" width="9.00390625" style="10" customWidth="1"/>
  </cols>
  <sheetData>
    <row r="1" spans="2:6" ht="12" customHeight="1">
      <c r="B1" s="143" t="s">
        <v>265</v>
      </c>
      <c r="C1" s="143"/>
      <c r="D1" s="143"/>
      <c r="E1" s="143"/>
      <c r="F1" s="143"/>
    </row>
    <row r="2" spans="2:6" ht="14.25" customHeight="1">
      <c r="B2" s="14" t="s">
        <v>12</v>
      </c>
      <c r="C2" s="15" t="s">
        <v>13</v>
      </c>
      <c r="D2" s="15" t="s">
        <v>90</v>
      </c>
      <c r="E2" s="15" t="s">
        <v>156</v>
      </c>
      <c r="F2" s="14" t="s">
        <v>29</v>
      </c>
    </row>
    <row r="3" spans="2:6" ht="12.75" customHeight="1">
      <c r="B3" s="142" t="s">
        <v>23</v>
      </c>
      <c r="C3" s="142"/>
      <c r="D3" s="142"/>
      <c r="E3" s="142"/>
      <c r="F3" s="142"/>
    </row>
    <row r="4" spans="2:6" ht="12.75" customHeight="1">
      <c r="B4" s="17" t="s">
        <v>134</v>
      </c>
      <c r="C4" s="17" t="s">
        <v>135</v>
      </c>
      <c r="D4" s="18">
        <v>1.16</v>
      </c>
      <c r="E4" s="22">
        <v>1.17</v>
      </c>
      <c r="F4" s="23" t="s">
        <v>42</v>
      </c>
    </row>
    <row r="5" spans="2:6" ht="12.75" customHeight="1">
      <c r="B5" s="17" t="s">
        <v>117</v>
      </c>
      <c r="C5" s="17" t="s">
        <v>118</v>
      </c>
      <c r="D5" s="18">
        <v>1.15</v>
      </c>
      <c r="E5" s="18">
        <v>1.26</v>
      </c>
      <c r="F5" s="23" t="s">
        <v>42</v>
      </c>
    </row>
    <row r="6" spans="2:8" ht="12.75" customHeight="1">
      <c r="B6" s="17" t="s">
        <v>119</v>
      </c>
      <c r="C6" s="17" t="s">
        <v>120</v>
      </c>
      <c r="D6" s="18">
        <v>0.45</v>
      </c>
      <c r="E6" s="18">
        <v>0.45</v>
      </c>
      <c r="F6" s="23" t="s">
        <v>42</v>
      </c>
      <c r="G6" s="69"/>
      <c r="H6" s="22"/>
    </row>
    <row r="7" spans="2:6" ht="12.75" customHeight="1">
      <c r="B7" s="72" t="s">
        <v>248</v>
      </c>
      <c r="C7" s="72" t="s">
        <v>249</v>
      </c>
      <c r="D7" s="18">
        <v>0.32</v>
      </c>
      <c r="E7" s="18">
        <v>0.33</v>
      </c>
      <c r="F7" s="23" t="s">
        <v>42</v>
      </c>
    </row>
    <row r="8" spans="2:8" ht="12.75" customHeight="1">
      <c r="B8" s="17" t="s">
        <v>91</v>
      </c>
      <c r="C8" s="17" t="s">
        <v>92</v>
      </c>
      <c r="D8" s="18">
        <v>0.34</v>
      </c>
      <c r="E8" s="22">
        <v>0.34</v>
      </c>
      <c r="F8" s="23" t="s">
        <v>42</v>
      </c>
      <c r="G8" s="69"/>
      <c r="H8" s="22"/>
    </row>
    <row r="9" spans="2:8" ht="12.75" customHeight="1">
      <c r="B9" s="142" t="s">
        <v>130</v>
      </c>
      <c r="C9" s="142"/>
      <c r="D9" s="142"/>
      <c r="E9" s="142"/>
      <c r="F9" s="142"/>
      <c r="G9" s="69"/>
      <c r="H9" s="22"/>
    </row>
    <row r="10" spans="2:8" ht="12.75" customHeight="1">
      <c r="B10" s="17" t="s">
        <v>128</v>
      </c>
      <c r="C10" s="17" t="s">
        <v>129</v>
      </c>
      <c r="D10" s="18">
        <v>2.75</v>
      </c>
      <c r="E10" s="22">
        <v>2.75</v>
      </c>
      <c r="F10" s="23" t="s">
        <v>42</v>
      </c>
      <c r="G10" s="69"/>
      <c r="H10" s="22"/>
    </row>
    <row r="11" spans="2:6" ht="12.75" customHeight="1">
      <c r="B11" s="142" t="s">
        <v>39</v>
      </c>
      <c r="C11" s="142"/>
      <c r="D11" s="142"/>
      <c r="E11" s="142"/>
      <c r="F11" s="142"/>
    </row>
    <row r="12" spans="2:6" ht="12.75" customHeight="1">
      <c r="B12" s="17" t="s">
        <v>82</v>
      </c>
      <c r="C12" s="17" t="s">
        <v>83</v>
      </c>
      <c r="D12" s="21">
        <v>0.89</v>
      </c>
      <c r="E12" s="21">
        <v>0.89</v>
      </c>
      <c r="F12" s="23" t="s">
        <v>42</v>
      </c>
    </row>
    <row r="13" spans="2:6" ht="12.75" customHeight="1">
      <c r="B13" s="17" t="s">
        <v>210</v>
      </c>
      <c r="C13" s="17" t="s">
        <v>211</v>
      </c>
      <c r="D13" s="18">
        <v>0.34</v>
      </c>
      <c r="E13" s="18">
        <v>0.34</v>
      </c>
      <c r="F13" s="23" t="s">
        <v>42</v>
      </c>
    </row>
    <row r="14" spans="2:6" ht="12.75" customHeight="1">
      <c r="B14" s="17" t="s">
        <v>144</v>
      </c>
      <c r="C14" s="17" t="s">
        <v>145</v>
      </c>
      <c r="D14" s="18">
        <v>0.5</v>
      </c>
      <c r="E14" s="18">
        <v>0.5</v>
      </c>
      <c r="F14" s="23" t="s">
        <v>42</v>
      </c>
    </row>
    <row r="15" spans="2:6" ht="12.75" customHeight="1">
      <c r="B15" s="17" t="s">
        <v>96</v>
      </c>
      <c r="C15" s="17" t="s">
        <v>97</v>
      </c>
      <c r="D15" s="18">
        <v>0.52</v>
      </c>
      <c r="E15" s="22">
        <v>0.52</v>
      </c>
      <c r="F15" s="23" t="s">
        <v>42</v>
      </c>
    </row>
    <row r="16" spans="2:6" ht="12.75" customHeight="1">
      <c r="B16" s="142" t="s">
        <v>30</v>
      </c>
      <c r="C16" s="142"/>
      <c r="D16" s="142"/>
      <c r="E16" s="142"/>
      <c r="F16" s="142"/>
    </row>
    <row r="17" spans="2:6" ht="12.75" customHeight="1">
      <c r="B17" s="17" t="s">
        <v>80</v>
      </c>
      <c r="C17" s="17" t="s">
        <v>81</v>
      </c>
      <c r="D17" s="18">
        <v>0.89</v>
      </c>
      <c r="E17" s="21">
        <v>0.89</v>
      </c>
      <c r="F17" s="23" t="s">
        <v>42</v>
      </c>
    </row>
    <row r="18" spans="2:6" ht="12.75" customHeight="1">
      <c r="B18" s="17" t="s">
        <v>236</v>
      </c>
      <c r="C18" s="17" t="s">
        <v>237</v>
      </c>
      <c r="D18" s="21">
        <v>0.42</v>
      </c>
      <c r="E18" s="21">
        <v>0.42</v>
      </c>
      <c r="F18" s="23" t="s">
        <v>42</v>
      </c>
    </row>
    <row r="19" spans="2:6" ht="12.75" customHeight="1">
      <c r="B19" s="145" t="s">
        <v>27</v>
      </c>
      <c r="C19" s="146"/>
      <c r="D19" s="146"/>
      <c r="E19" s="146"/>
      <c r="F19" s="147"/>
    </row>
    <row r="20" spans="2:6" ht="12.75" customHeight="1">
      <c r="B20" s="17" t="s">
        <v>182</v>
      </c>
      <c r="C20" s="17" t="s">
        <v>114</v>
      </c>
      <c r="D20" s="18">
        <v>1.25</v>
      </c>
      <c r="E20" s="70">
        <v>1.25</v>
      </c>
      <c r="F20" s="23" t="s">
        <v>42</v>
      </c>
    </row>
    <row r="21" spans="2:6" ht="12.75" customHeight="1">
      <c r="B21" s="17" t="s">
        <v>173</v>
      </c>
      <c r="C21" s="17" t="s">
        <v>174</v>
      </c>
      <c r="D21" s="18">
        <v>0.35</v>
      </c>
      <c r="E21" s="70">
        <v>0.35</v>
      </c>
      <c r="F21" s="23" t="s">
        <v>42</v>
      </c>
    </row>
    <row r="22" spans="2:6" ht="12.75" customHeight="1">
      <c r="B22" s="17" t="s">
        <v>255</v>
      </c>
      <c r="C22" s="17" t="s">
        <v>256</v>
      </c>
      <c r="D22" s="18">
        <v>4.8</v>
      </c>
      <c r="E22" s="70">
        <v>4.8</v>
      </c>
      <c r="F22" s="23" t="s">
        <v>42</v>
      </c>
    </row>
    <row r="23" spans="2:6" ht="12.75" customHeight="1">
      <c r="B23" s="56" t="s">
        <v>183</v>
      </c>
      <c r="C23" s="56" t="s">
        <v>184</v>
      </c>
      <c r="D23" s="18">
        <v>0.58</v>
      </c>
      <c r="E23" s="70">
        <v>0.58</v>
      </c>
      <c r="F23" s="23" t="s">
        <v>42</v>
      </c>
    </row>
    <row r="24" spans="2:6" ht="12.75" customHeight="1">
      <c r="B24" s="17" t="s">
        <v>121</v>
      </c>
      <c r="C24" s="17" t="s">
        <v>122</v>
      </c>
      <c r="D24" s="18">
        <v>3.05</v>
      </c>
      <c r="E24" s="70">
        <v>3.05</v>
      </c>
      <c r="F24" s="23" t="s">
        <v>42</v>
      </c>
    </row>
    <row r="25" spans="2:6" ht="12.75" customHeight="1">
      <c r="B25" s="145" t="s">
        <v>28</v>
      </c>
      <c r="C25" s="146"/>
      <c r="D25" s="146"/>
      <c r="E25" s="146"/>
      <c r="F25" s="147"/>
    </row>
    <row r="26" spans="2:6" ht="12.75" customHeight="1">
      <c r="B26" s="17" t="s">
        <v>186</v>
      </c>
      <c r="C26" s="17" t="s">
        <v>187</v>
      </c>
      <c r="D26" s="21">
        <v>1.57</v>
      </c>
      <c r="E26" s="21">
        <v>1.6</v>
      </c>
      <c r="F26" s="23" t="s">
        <v>42</v>
      </c>
    </row>
    <row r="27" spans="2:6" ht="12.75" customHeight="1">
      <c r="B27" s="17" t="s">
        <v>132</v>
      </c>
      <c r="C27" s="17" t="s">
        <v>133</v>
      </c>
      <c r="D27" s="18">
        <v>18</v>
      </c>
      <c r="E27" s="74">
        <v>18</v>
      </c>
      <c r="F27" s="23" t="s">
        <v>42</v>
      </c>
    </row>
    <row r="28" spans="2:6" ht="12.75" customHeight="1">
      <c r="B28" s="17" t="s">
        <v>109</v>
      </c>
      <c r="C28" s="17" t="s">
        <v>108</v>
      </c>
      <c r="D28" s="18">
        <v>8.93</v>
      </c>
      <c r="E28" s="81">
        <v>8.9</v>
      </c>
      <c r="F28" s="23" t="s">
        <v>42</v>
      </c>
    </row>
    <row r="29" spans="2:6" ht="12.75" customHeight="1">
      <c r="B29" s="17" t="s">
        <v>106</v>
      </c>
      <c r="C29" s="17" t="s">
        <v>107</v>
      </c>
      <c r="D29" s="18">
        <v>6</v>
      </c>
      <c r="E29" s="81">
        <v>6</v>
      </c>
      <c r="F29" s="23" t="s">
        <v>42</v>
      </c>
    </row>
    <row r="30" spans="2:6" ht="12.75" customHeight="1">
      <c r="B30" s="145" t="s">
        <v>32</v>
      </c>
      <c r="C30" s="146"/>
      <c r="D30" s="146"/>
      <c r="E30" s="146"/>
      <c r="F30" s="147"/>
    </row>
    <row r="31" spans="2:6" ht="12.75" customHeight="1">
      <c r="B31" s="17" t="s">
        <v>162</v>
      </c>
      <c r="C31" s="17" t="s">
        <v>163</v>
      </c>
      <c r="D31" s="21">
        <v>6.8</v>
      </c>
      <c r="E31" s="21">
        <v>6.8</v>
      </c>
      <c r="F31" s="23" t="s">
        <v>42</v>
      </c>
    </row>
    <row r="32" spans="2:6" ht="12.75" customHeight="1">
      <c r="B32" s="17" t="s">
        <v>188</v>
      </c>
      <c r="C32" s="17" t="s">
        <v>189</v>
      </c>
      <c r="D32" s="18">
        <v>2.9</v>
      </c>
      <c r="E32" s="21">
        <v>2.9</v>
      </c>
      <c r="F32" s="23" t="s">
        <v>42</v>
      </c>
    </row>
    <row r="33" spans="2:6" ht="12.75" customHeight="1">
      <c r="B33" s="17" t="s">
        <v>110</v>
      </c>
      <c r="C33" s="17" t="s">
        <v>111</v>
      </c>
      <c r="D33" s="18">
        <v>7.1</v>
      </c>
      <c r="E33" s="21">
        <v>7.1</v>
      </c>
      <c r="F33" s="23" t="s">
        <v>42</v>
      </c>
    </row>
    <row r="34" spans="2:6" ht="12.75" customHeight="1">
      <c r="B34" s="17" t="s">
        <v>171</v>
      </c>
      <c r="C34" s="17" t="s">
        <v>172</v>
      </c>
      <c r="D34" s="18">
        <v>0.51</v>
      </c>
      <c r="E34" s="21">
        <v>0.51</v>
      </c>
      <c r="F34" s="23" t="s">
        <v>42</v>
      </c>
    </row>
    <row r="35" spans="2:6" ht="16.5" customHeight="1">
      <c r="B35" s="144" t="s">
        <v>266</v>
      </c>
      <c r="C35" s="144"/>
      <c r="D35" s="144"/>
      <c r="E35" s="144"/>
      <c r="F35" s="144"/>
    </row>
    <row r="36" spans="2:6" ht="15" customHeight="1">
      <c r="B36" s="14" t="s">
        <v>12</v>
      </c>
      <c r="C36" s="15" t="s">
        <v>13</v>
      </c>
      <c r="D36" s="15" t="s">
        <v>93</v>
      </c>
      <c r="E36" s="15" t="s">
        <v>156</v>
      </c>
      <c r="F36" s="14" t="s">
        <v>29</v>
      </c>
    </row>
    <row r="37" spans="2:6" ht="12.75" customHeight="1">
      <c r="B37" s="145" t="s">
        <v>23</v>
      </c>
      <c r="C37" s="146"/>
      <c r="D37" s="146"/>
      <c r="E37" s="146"/>
      <c r="F37" s="147"/>
    </row>
    <row r="38" spans="2:6" ht="12.75" customHeight="1">
      <c r="B38" s="17" t="s">
        <v>160</v>
      </c>
      <c r="C38" s="17" t="s">
        <v>191</v>
      </c>
      <c r="D38" s="18" t="s">
        <v>192</v>
      </c>
      <c r="E38" s="18" t="s">
        <v>192</v>
      </c>
      <c r="F38" s="23" t="s">
        <v>42</v>
      </c>
    </row>
    <row r="39" spans="2:6" ht="12.75" customHeight="1">
      <c r="B39" s="17" t="s">
        <v>203</v>
      </c>
      <c r="C39" s="17" t="s">
        <v>204</v>
      </c>
      <c r="D39" s="18" t="s">
        <v>192</v>
      </c>
      <c r="E39" s="18" t="s">
        <v>192</v>
      </c>
      <c r="F39" s="23" t="s">
        <v>42</v>
      </c>
    </row>
    <row r="40" spans="2:6" ht="12.75" customHeight="1">
      <c r="B40" s="17" t="s">
        <v>76</v>
      </c>
      <c r="C40" s="17" t="s">
        <v>77</v>
      </c>
      <c r="D40" s="18">
        <v>0.7</v>
      </c>
      <c r="E40" s="71">
        <v>0.7</v>
      </c>
      <c r="F40" s="23" t="s">
        <v>42</v>
      </c>
    </row>
    <row r="41" spans="2:6" ht="12.75" customHeight="1">
      <c r="B41" s="17" t="s">
        <v>159</v>
      </c>
      <c r="C41" s="17" t="s">
        <v>239</v>
      </c>
      <c r="D41" s="18">
        <v>1</v>
      </c>
      <c r="E41" s="70">
        <v>1</v>
      </c>
      <c r="F41" s="23" t="s">
        <v>42</v>
      </c>
    </row>
    <row r="42" spans="2:6" ht="12.75" customHeight="1">
      <c r="B42" s="17" t="s">
        <v>165</v>
      </c>
      <c r="C42" s="17" t="s">
        <v>251</v>
      </c>
      <c r="D42" s="18" t="s">
        <v>36</v>
      </c>
      <c r="E42" s="18" t="s">
        <v>36</v>
      </c>
      <c r="F42" s="23" t="s">
        <v>42</v>
      </c>
    </row>
    <row r="43" spans="2:6" ht="12.75" customHeight="1">
      <c r="B43" s="142" t="s">
        <v>39</v>
      </c>
      <c r="C43" s="142"/>
      <c r="D43" s="142"/>
      <c r="E43" s="142"/>
      <c r="F43" s="142"/>
    </row>
    <row r="44" spans="2:6" ht="12.75" customHeight="1">
      <c r="B44" s="17" t="s">
        <v>243</v>
      </c>
      <c r="C44" s="17" t="s">
        <v>244</v>
      </c>
      <c r="D44" s="21">
        <v>0.64</v>
      </c>
      <c r="E44" s="22">
        <v>0.64</v>
      </c>
      <c r="F44" s="23" t="s">
        <v>42</v>
      </c>
    </row>
    <row r="45" spans="2:6" ht="12.75" customHeight="1">
      <c r="B45" s="142" t="s">
        <v>30</v>
      </c>
      <c r="C45" s="142"/>
      <c r="D45" s="142"/>
      <c r="E45" s="142"/>
      <c r="F45" s="142"/>
    </row>
    <row r="46" spans="2:6" ht="12.75" customHeight="1">
      <c r="B46" s="17" t="s">
        <v>234</v>
      </c>
      <c r="C46" s="17" t="s">
        <v>235</v>
      </c>
      <c r="D46" s="18">
        <v>0.19</v>
      </c>
      <c r="E46" s="18">
        <v>0.2</v>
      </c>
      <c r="F46" s="23" t="s">
        <v>42</v>
      </c>
    </row>
    <row r="47" spans="2:6" ht="12.75" customHeight="1">
      <c r="B47" s="17" t="s">
        <v>61</v>
      </c>
      <c r="C47" s="17" t="s">
        <v>60</v>
      </c>
      <c r="D47" s="18">
        <v>1</v>
      </c>
      <c r="E47" s="18">
        <v>1</v>
      </c>
      <c r="F47" s="23" t="s">
        <v>42</v>
      </c>
    </row>
    <row r="48" spans="2:6" ht="12.75" customHeight="1">
      <c r="B48" s="17" t="s">
        <v>40</v>
      </c>
      <c r="C48" s="17" t="s">
        <v>41</v>
      </c>
      <c r="D48" s="18">
        <v>1.65</v>
      </c>
      <c r="E48" s="18">
        <v>1.65</v>
      </c>
      <c r="F48" s="23" t="s">
        <v>42</v>
      </c>
    </row>
    <row r="49" spans="2:6" ht="12.75" customHeight="1">
      <c r="B49" s="17" t="s">
        <v>66</v>
      </c>
      <c r="C49" s="17" t="s">
        <v>67</v>
      </c>
      <c r="D49" s="18">
        <v>0.72</v>
      </c>
      <c r="E49" s="22">
        <v>0.72</v>
      </c>
      <c r="F49" s="23" t="s">
        <v>42</v>
      </c>
    </row>
    <row r="50" spans="2:6" ht="12.75" customHeight="1">
      <c r="B50" s="142" t="s">
        <v>33</v>
      </c>
      <c r="C50" s="142"/>
      <c r="D50" s="142"/>
      <c r="E50" s="142"/>
      <c r="F50" s="142"/>
    </row>
    <row r="51" spans="2:6" ht="12.75" customHeight="1">
      <c r="B51" s="17" t="s">
        <v>53</v>
      </c>
      <c r="C51" s="17" t="s">
        <v>54</v>
      </c>
      <c r="D51" s="18">
        <v>1</v>
      </c>
      <c r="E51" s="18">
        <v>1</v>
      </c>
      <c r="F51" s="23" t="s">
        <v>42</v>
      </c>
    </row>
    <row r="52" spans="2:6" ht="12.75" customHeight="1">
      <c r="B52" s="17" t="s">
        <v>70</v>
      </c>
      <c r="C52" s="17" t="s">
        <v>72</v>
      </c>
      <c r="D52" s="18" t="s">
        <v>36</v>
      </c>
      <c r="E52" s="18" t="s">
        <v>36</v>
      </c>
      <c r="F52" s="23" t="s">
        <v>42</v>
      </c>
    </row>
    <row r="53" spans="2:6" ht="12.75" customHeight="1">
      <c r="B53" s="17" t="s">
        <v>71</v>
      </c>
      <c r="C53" s="17" t="s">
        <v>73</v>
      </c>
      <c r="D53" s="18" t="s">
        <v>36</v>
      </c>
      <c r="E53" s="18" t="s">
        <v>36</v>
      </c>
      <c r="F53" s="23" t="s">
        <v>42</v>
      </c>
    </row>
    <row r="54" spans="2:6" ht="12.75" customHeight="1">
      <c r="B54" s="17" t="s">
        <v>34</v>
      </c>
      <c r="C54" s="17" t="s">
        <v>35</v>
      </c>
      <c r="D54" s="18">
        <v>2.55</v>
      </c>
      <c r="E54" s="18">
        <v>2.55</v>
      </c>
      <c r="F54" s="23" t="s">
        <v>42</v>
      </c>
    </row>
    <row r="55" spans="2:6" ht="12.75" customHeight="1">
      <c r="B55" s="17" t="s">
        <v>94</v>
      </c>
      <c r="C55" s="17" t="s">
        <v>95</v>
      </c>
      <c r="D55" s="18" t="s">
        <v>36</v>
      </c>
      <c r="E55" s="18" t="s">
        <v>36</v>
      </c>
      <c r="F55" s="23" t="s">
        <v>42</v>
      </c>
    </row>
    <row r="56" spans="2:6" ht="12.75" customHeight="1">
      <c r="B56" s="17" t="s">
        <v>136</v>
      </c>
      <c r="C56" s="17" t="s">
        <v>137</v>
      </c>
      <c r="D56" s="18" t="s">
        <v>36</v>
      </c>
      <c r="E56" s="18" t="s">
        <v>36</v>
      </c>
      <c r="F56" s="23" t="s">
        <v>42</v>
      </c>
    </row>
    <row r="57" spans="2:6" ht="12.75" customHeight="1">
      <c r="B57" s="24" t="s">
        <v>140</v>
      </c>
      <c r="C57" s="17" t="s">
        <v>164</v>
      </c>
      <c r="D57" s="18" t="s">
        <v>36</v>
      </c>
      <c r="E57" s="18" t="s">
        <v>36</v>
      </c>
      <c r="F57" s="23" t="s">
        <v>42</v>
      </c>
    </row>
    <row r="58" spans="2:6" ht="12.75" customHeight="1">
      <c r="B58" s="24" t="s">
        <v>167</v>
      </c>
      <c r="C58" s="17" t="s">
        <v>168</v>
      </c>
      <c r="D58" s="18" t="s">
        <v>36</v>
      </c>
      <c r="E58" s="18" t="s">
        <v>36</v>
      </c>
      <c r="F58" s="23" t="s">
        <v>42</v>
      </c>
    </row>
    <row r="59" spans="2:6" ht="12.75" customHeight="1">
      <c r="B59" s="24" t="s">
        <v>169</v>
      </c>
      <c r="C59" s="17" t="s">
        <v>170</v>
      </c>
      <c r="D59" s="18" t="s">
        <v>36</v>
      </c>
      <c r="E59" s="18" t="s">
        <v>36</v>
      </c>
      <c r="F59" s="23" t="s">
        <v>42</v>
      </c>
    </row>
    <row r="60" spans="2:6" ht="12.75" customHeight="1">
      <c r="B60" s="142" t="s">
        <v>25</v>
      </c>
      <c r="C60" s="142"/>
      <c r="D60" s="142"/>
      <c r="E60" s="142"/>
      <c r="F60" s="142"/>
    </row>
    <row r="61" spans="2:6" ht="12.75" customHeight="1">
      <c r="B61" s="17" t="s">
        <v>56</v>
      </c>
      <c r="C61" s="17" t="s">
        <v>57</v>
      </c>
      <c r="D61" s="18">
        <v>0.45</v>
      </c>
      <c r="E61" s="18">
        <v>0.45</v>
      </c>
      <c r="F61" s="23" t="s">
        <v>42</v>
      </c>
    </row>
    <row r="62" spans="2:6" ht="12.75" customHeight="1">
      <c r="B62" s="142" t="s">
        <v>27</v>
      </c>
      <c r="C62" s="142"/>
      <c r="D62" s="142"/>
      <c r="E62" s="142"/>
      <c r="F62" s="142"/>
    </row>
    <row r="63" spans="2:6" ht="12.75" customHeight="1">
      <c r="B63" s="17" t="s">
        <v>150</v>
      </c>
      <c r="C63" s="17" t="s">
        <v>151</v>
      </c>
      <c r="D63" s="18">
        <v>70</v>
      </c>
      <c r="E63" s="18">
        <v>70</v>
      </c>
      <c r="F63" s="23" t="s">
        <v>42</v>
      </c>
    </row>
    <row r="64" spans="2:6" ht="12.75" customHeight="1">
      <c r="B64" s="142" t="s">
        <v>28</v>
      </c>
      <c r="C64" s="142"/>
      <c r="D64" s="142"/>
      <c r="E64" s="142"/>
      <c r="F64" s="142"/>
    </row>
    <row r="65" spans="2:6" ht="12.75" customHeight="1">
      <c r="B65" s="17" t="s">
        <v>104</v>
      </c>
      <c r="C65" s="17" t="s">
        <v>105</v>
      </c>
      <c r="D65" s="18">
        <v>6.55</v>
      </c>
      <c r="E65" s="18">
        <v>6.65</v>
      </c>
      <c r="F65" s="23" t="s">
        <v>42</v>
      </c>
    </row>
  </sheetData>
  <sheetProtection/>
  <mergeCells count="16">
    <mergeCell ref="B37:F37"/>
    <mergeCell ref="B60:F60"/>
    <mergeCell ref="B50:F50"/>
    <mergeCell ref="B62:F62"/>
    <mergeCell ref="B45:F45"/>
    <mergeCell ref="B43:F43"/>
    <mergeCell ref="B64:F64"/>
    <mergeCell ref="B1:F1"/>
    <mergeCell ref="B3:F3"/>
    <mergeCell ref="B35:F35"/>
    <mergeCell ref="B19:F19"/>
    <mergeCell ref="B16:F16"/>
    <mergeCell ref="B11:F11"/>
    <mergeCell ref="B30:F30"/>
    <mergeCell ref="B25:F25"/>
    <mergeCell ref="B9:F9"/>
  </mergeCells>
  <printOptions/>
  <pageMargins left="0" right="0" top="0" bottom="0" header="0.31496062992126" footer="0.31496062992126"/>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F19"/>
  <sheetViews>
    <sheetView rightToLeft="1" zoomScalePageLayoutView="0" workbookViewId="0" topLeftCell="A1">
      <selection activeCell="B15" sqref="B15:F15"/>
    </sheetView>
  </sheetViews>
  <sheetFormatPr defaultColWidth="9.140625" defaultRowHeight="15"/>
  <cols>
    <col min="1" max="1" width="29.140625" style="2" customWidth="1"/>
    <col min="2" max="2" width="10.57421875" style="2" customWidth="1"/>
    <col min="3" max="3" width="9.421875" style="2" customWidth="1"/>
    <col min="4" max="4" width="14.57421875" style="2" customWidth="1"/>
    <col min="5" max="5" width="12.7109375" style="2" customWidth="1"/>
    <col min="6" max="6" width="41.00390625" style="2" customWidth="1"/>
    <col min="7" max="16384" width="9.00390625" style="2" customWidth="1"/>
  </cols>
  <sheetData>
    <row r="1" spans="1:6" ht="24" customHeight="1">
      <c r="A1" s="149" t="s">
        <v>279</v>
      </c>
      <c r="B1" s="149"/>
      <c r="C1" s="149"/>
      <c r="D1" s="149"/>
      <c r="E1" s="149"/>
      <c r="F1" s="149"/>
    </row>
    <row r="2" spans="1:6" ht="88.5" customHeight="1">
      <c r="A2" s="16" t="s">
        <v>31</v>
      </c>
      <c r="B2" s="148" t="s">
        <v>213</v>
      </c>
      <c r="C2" s="148"/>
      <c r="D2" s="148"/>
      <c r="E2" s="148"/>
      <c r="F2" s="148"/>
    </row>
    <row r="3" spans="1:6" ht="87" customHeight="1">
      <c r="A3" s="16" t="s">
        <v>78</v>
      </c>
      <c r="B3" s="148" t="s">
        <v>214</v>
      </c>
      <c r="C3" s="148"/>
      <c r="D3" s="148"/>
      <c r="E3" s="148"/>
      <c r="F3" s="148"/>
    </row>
    <row r="4" spans="1:6" ht="70.5" customHeight="1">
      <c r="A4" s="16" t="s">
        <v>47</v>
      </c>
      <c r="B4" s="148" t="s">
        <v>215</v>
      </c>
      <c r="C4" s="148"/>
      <c r="D4" s="148"/>
      <c r="E4" s="148"/>
      <c r="F4" s="148"/>
    </row>
    <row r="5" spans="1:6" ht="69" customHeight="1">
      <c r="A5" s="16" t="s">
        <v>46</v>
      </c>
      <c r="B5" s="148" t="s">
        <v>216</v>
      </c>
      <c r="C5" s="148"/>
      <c r="D5" s="148"/>
      <c r="E5" s="148"/>
      <c r="F5" s="148"/>
    </row>
    <row r="6" spans="1:6" ht="68.25" customHeight="1">
      <c r="A6" s="16" t="s">
        <v>48</v>
      </c>
      <c r="B6" s="148" t="s">
        <v>217</v>
      </c>
      <c r="C6" s="148"/>
      <c r="D6" s="148"/>
      <c r="E6" s="148"/>
      <c r="F6" s="148"/>
    </row>
    <row r="7" spans="1:6" ht="51" customHeight="1">
      <c r="A7" s="16" t="s">
        <v>45</v>
      </c>
      <c r="B7" s="148" t="s">
        <v>218</v>
      </c>
      <c r="C7" s="148"/>
      <c r="D7" s="148"/>
      <c r="E7" s="148"/>
      <c r="F7" s="148"/>
    </row>
    <row r="8" spans="1:6" ht="36" customHeight="1">
      <c r="A8" s="16" t="s">
        <v>43</v>
      </c>
      <c r="B8" s="148" t="s">
        <v>219</v>
      </c>
      <c r="C8" s="148"/>
      <c r="D8" s="148"/>
      <c r="E8" s="148"/>
      <c r="F8" s="148"/>
    </row>
    <row r="9" spans="1:6" ht="46.5" customHeight="1">
      <c r="A9" s="16" t="s">
        <v>44</v>
      </c>
      <c r="B9" s="148" t="s">
        <v>220</v>
      </c>
      <c r="C9" s="148"/>
      <c r="D9" s="148"/>
      <c r="E9" s="148"/>
      <c r="F9" s="148"/>
    </row>
    <row r="10" spans="1:6" ht="49.5" customHeight="1">
      <c r="A10" s="16" t="s">
        <v>55</v>
      </c>
      <c r="B10" s="148" t="s">
        <v>221</v>
      </c>
      <c r="C10" s="148"/>
      <c r="D10" s="148"/>
      <c r="E10" s="148"/>
      <c r="F10" s="148"/>
    </row>
    <row r="11" spans="1:6" ht="47.25" customHeight="1">
      <c r="A11" s="16" t="s">
        <v>101</v>
      </c>
      <c r="B11" s="148" t="s">
        <v>252</v>
      </c>
      <c r="C11" s="148"/>
      <c r="D11" s="148"/>
      <c r="E11" s="148"/>
      <c r="F11" s="148"/>
    </row>
    <row r="12" spans="1:6" ht="36.75" customHeight="1">
      <c r="A12" s="16" t="s">
        <v>100</v>
      </c>
      <c r="B12" s="148" t="s">
        <v>222</v>
      </c>
      <c r="C12" s="148"/>
      <c r="D12" s="148"/>
      <c r="E12" s="148"/>
      <c r="F12" s="148"/>
    </row>
    <row r="13" spans="1:6" ht="48.75" customHeight="1">
      <c r="A13" s="16" t="s">
        <v>123</v>
      </c>
      <c r="B13" s="148" t="s">
        <v>253</v>
      </c>
      <c r="C13" s="148"/>
      <c r="D13" s="148"/>
      <c r="E13" s="148"/>
      <c r="F13" s="148"/>
    </row>
    <row r="14" spans="1:6" ht="54.75" customHeight="1">
      <c r="A14" s="16" t="s">
        <v>50</v>
      </c>
      <c r="B14" s="148" t="s">
        <v>223</v>
      </c>
      <c r="C14" s="148"/>
      <c r="D14" s="148"/>
      <c r="E14" s="148"/>
      <c r="F14" s="148"/>
    </row>
    <row r="15" spans="1:6" ht="34.5" customHeight="1">
      <c r="A15" s="16" t="s">
        <v>124</v>
      </c>
      <c r="B15" s="148" t="s">
        <v>280</v>
      </c>
      <c r="C15" s="148"/>
      <c r="D15" s="148"/>
      <c r="E15" s="148"/>
      <c r="F15" s="148"/>
    </row>
    <row r="16" spans="1:6" ht="30.75" customHeight="1">
      <c r="A16" s="16" t="s">
        <v>131</v>
      </c>
      <c r="B16" s="148" t="s">
        <v>224</v>
      </c>
      <c r="C16" s="148"/>
      <c r="D16" s="148"/>
      <c r="E16" s="148"/>
      <c r="F16" s="148"/>
    </row>
    <row r="17" spans="1:6" ht="32.25" customHeight="1">
      <c r="A17" s="16" t="s">
        <v>127</v>
      </c>
      <c r="B17" s="148" t="s">
        <v>225</v>
      </c>
      <c r="C17" s="148"/>
      <c r="D17" s="148"/>
      <c r="E17" s="148"/>
      <c r="F17" s="148"/>
    </row>
    <row r="18" spans="1:6" ht="33.75" customHeight="1">
      <c r="A18" s="16" t="s">
        <v>126</v>
      </c>
      <c r="B18" s="148" t="s">
        <v>226</v>
      </c>
      <c r="C18" s="148"/>
      <c r="D18" s="148"/>
      <c r="E18" s="148"/>
      <c r="F18" s="148"/>
    </row>
    <row r="19" spans="1:6" ht="37.5" customHeight="1">
      <c r="A19" s="16" t="s">
        <v>166</v>
      </c>
      <c r="B19" s="148" t="s">
        <v>231</v>
      </c>
      <c r="C19" s="148"/>
      <c r="D19" s="148"/>
      <c r="E19" s="148"/>
      <c r="F19" s="148"/>
    </row>
  </sheetData>
  <sheetProtection/>
  <mergeCells count="19">
    <mergeCell ref="A1:F1"/>
    <mergeCell ref="B6:F6"/>
    <mergeCell ref="B3:F3"/>
    <mergeCell ref="B5:F5"/>
    <mergeCell ref="B4:F4"/>
    <mergeCell ref="B2:F2"/>
    <mergeCell ref="B19:F19"/>
    <mergeCell ref="B15:F15"/>
    <mergeCell ref="B18:F18"/>
    <mergeCell ref="B13:F13"/>
    <mergeCell ref="B16:F16"/>
    <mergeCell ref="B17:F17"/>
    <mergeCell ref="B14:F14"/>
    <mergeCell ref="B10:F10"/>
    <mergeCell ref="B12:F12"/>
    <mergeCell ref="B11:F11"/>
    <mergeCell ref="B9:F9"/>
    <mergeCell ref="B7:F7"/>
    <mergeCell ref="B8:F8"/>
  </mergeCells>
  <printOptions/>
  <pageMargins left="0" right="0" top="0" bottom="0" header="0.31496062992126" footer="0.3149606299212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C1:D16"/>
  <sheetViews>
    <sheetView rightToLeft="1" zoomScalePageLayoutView="0" workbookViewId="0" topLeftCell="B1">
      <selection activeCell="D13" sqref="D13"/>
    </sheetView>
  </sheetViews>
  <sheetFormatPr defaultColWidth="9.140625" defaultRowHeight="60" customHeight="1"/>
  <cols>
    <col min="1" max="1" width="2.7109375" style="3" hidden="1" customWidth="1"/>
    <col min="2" max="2" width="0.9921875" style="3" customWidth="1"/>
    <col min="3" max="3" width="20.00390625" style="3" customWidth="1"/>
    <col min="4" max="4" width="87.421875" style="3" customWidth="1"/>
    <col min="5" max="16384" width="9.00390625" style="3" customWidth="1"/>
  </cols>
  <sheetData>
    <row r="1" spans="3:4" s="7" customFormat="1" ht="26.25" customHeight="1">
      <c r="C1" s="150" t="s">
        <v>267</v>
      </c>
      <c r="D1" s="150"/>
    </row>
    <row r="2" spans="3:4" s="12" customFormat="1" ht="26.25" customHeight="1">
      <c r="C2" s="151" t="s">
        <v>37</v>
      </c>
      <c r="D2" s="152"/>
    </row>
    <row r="3" spans="3:4" s="12" customFormat="1" ht="71.25" customHeight="1">
      <c r="C3" s="34" t="s">
        <v>194</v>
      </c>
      <c r="D3" s="35" t="s">
        <v>241</v>
      </c>
    </row>
    <row r="4" spans="3:4" s="12" customFormat="1" ht="60.75" customHeight="1">
      <c r="C4" s="68" t="s">
        <v>259</v>
      </c>
      <c r="D4" s="35" t="s">
        <v>258</v>
      </c>
    </row>
    <row r="5" spans="3:4" s="12" customFormat="1" ht="67.5" customHeight="1">
      <c r="C5" s="68" t="s">
        <v>245</v>
      </c>
      <c r="D5" s="35" t="s">
        <v>250</v>
      </c>
    </row>
    <row r="6" spans="3:4" s="12" customFormat="1" ht="43.5" customHeight="1">
      <c r="C6" s="68" t="s">
        <v>242</v>
      </c>
      <c r="D6" s="35" t="s">
        <v>229</v>
      </c>
    </row>
    <row r="7" spans="3:4" s="12" customFormat="1" ht="58.5" customHeight="1">
      <c r="C7" s="68" t="s">
        <v>227</v>
      </c>
      <c r="D7" s="35" t="s">
        <v>230</v>
      </c>
    </row>
    <row r="8" spans="3:4" s="12" customFormat="1" ht="58.5" customHeight="1">
      <c r="C8" s="68" t="s">
        <v>260</v>
      </c>
      <c r="D8" s="35" t="s">
        <v>283</v>
      </c>
    </row>
    <row r="9" spans="3:4" s="12" customFormat="1" ht="72.75" customHeight="1">
      <c r="C9" s="34" t="s">
        <v>153</v>
      </c>
      <c r="D9" s="35" t="s">
        <v>284</v>
      </c>
    </row>
    <row r="10" spans="3:4" s="13" customFormat="1" ht="30" customHeight="1">
      <c r="C10" s="151" t="s">
        <v>79</v>
      </c>
      <c r="D10" s="152"/>
    </row>
    <row r="11" spans="3:4" s="12" customFormat="1" ht="88.5" customHeight="1">
      <c r="C11" s="34" t="s">
        <v>212</v>
      </c>
      <c r="D11" s="35" t="s">
        <v>286</v>
      </c>
    </row>
    <row r="12" spans="3:4" s="12" customFormat="1" ht="73.5" customHeight="1">
      <c r="C12" s="34" t="s">
        <v>228</v>
      </c>
      <c r="D12" s="35" t="s">
        <v>254</v>
      </c>
    </row>
    <row r="13" spans="3:4" s="12" customFormat="1" ht="77.25" customHeight="1">
      <c r="C13" s="34" t="s">
        <v>238</v>
      </c>
      <c r="D13" s="35" t="s">
        <v>257</v>
      </c>
    </row>
    <row r="14" spans="3:4" s="8" customFormat="1" ht="28.5" customHeight="1">
      <c r="C14" s="153" t="s">
        <v>190</v>
      </c>
      <c r="D14" s="154"/>
    </row>
    <row r="15" spans="3:4" ht="42" customHeight="1">
      <c r="C15" s="34" t="s">
        <v>193</v>
      </c>
      <c r="D15" s="35" t="s">
        <v>205</v>
      </c>
    </row>
    <row r="16" spans="3:4" ht="73.5" customHeight="1">
      <c r="C16" s="34" t="s">
        <v>153</v>
      </c>
      <c r="D16" s="35" t="s">
        <v>285</v>
      </c>
    </row>
  </sheetData>
  <sheetProtection/>
  <mergeCells count="4">
    <mergeCell ref="C1:D1"/>
    <mergeCell ref="C2:D2"/>
    <mergeCell ref="C10:D10"/>
    <mergeCell ref="C14:D14"/>
  </mergeCells>
  <printOptions/>
  <pageMargins left="0" right="0" top="0" bottom="0"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2011-04-01T10:59:14Z</cp:lastPrinted>
  <dcterms:created xsi:type="dcterms:W3CDTF">2012-01-03T06:41:25Z</dcterms:created>
  <dcterms:modified xsi:type="dcterms:W3CDTF">2016-11-03T05:48:33Z</dcterms:modified>
  <cp:category/>
  <cp:version/>
  <cp:contentType/>
  <cp:contentStatus/>
</cp:coreProperties>
</file>